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/>
  </bookViews>
  <sheets>
    <sheet name="结算单" sheetId="5" r:id="rId1"/>
  </sheets>
  <calcPr calcId="144525" concurrentCalc="0"/>
</workbook>
</file>

<file path=xl/sharedStrings.xml><?xml version="1.0" encoding="utf-8"?>
<sst xmlns="http://schemas.openxmlformats.org/spreadsheetml/2006/main" count="45">
  <si>
    <t>长信基金-交通银行广东省分行理财经理投资交流会结算单</t>
  </si>
  <si>
    <t>交通</t>
  </si>
  <si>
    <t>费用项目</t>
  </si>
  <si>
    <t>标准</t>
  </si>
  <si>
    <t>数量（辆）</t>
  </si>
  <si>
    <t>数量(趟)</t>
  </si>
  <si>
    <t>单价（元/辆/趟）</t>
  </si>
  <si>
    <t>总价（元）</t>
  </si>
  <si>
    <t>用车</t>
  </si>
  <si>
    <t>1月18-19日33座深圳-广州两日包车</t>
  </si>
  <si>
    <t>商务车、讲师接机用车</t>
  </si>
  <si>
    <t>打车费</t>
  </si>
  <si>
    <t>工作人员打车费</t>
  </si>
  <si>
    <t>餐费</t>
  </si>
  <si>
    <t>数量（次/桌）</t>
  </si>
  <si>
    <t>单价</t>
  </si>
  <si>
    <t>茶歇</t>
  </si>
  <si>
    <t>外购茶歇</t>
  </si>
  <si>
    <t>午餐</t>
  </si>
  <si>
    <t>1月18日外卖午餐</t>
  </si>
  <si>
    <t>晚餐</t>
  </si>
  <si>
    <t>1月18日外出晚餐</t>
  </si>
  <si>
    <t>1月19日外卖午餐</t>
  </si>
  <si>
    <t>1月19日外出晚餐</t>
  </si>
  <si>
    <t>咖啡</t>
  </si>
  <si>
    <t>星巴克咖啡</t>
  </si>
  <si>
    <t>1月20日外出晚餐</t>
  </si>
  <si>
    <t>其他费用</t>
  </si>
  <si>
    <t>数量（人）</t>
  </si>
  <si>
    <t>数量(天)</t>
  </si>
  <si>
    <t>人员费用</t>
  </si>
  <si>
    <t>1月17日酒店上会人员</t>
  </si>
  <si>
    <t>1月18-19日酒店上会人员，18日8:00-22:30；19日6:30-21：00</t>
  </si>
  <si>
    <t>1月20日酒店上会人员</t>
  </si>
  <si>
    <t>物料</t>
  </si>
  <si>
    <t>合计</t>
  </si>
  <si>
    <t>项目</t>
  </si>
  <si>
    <t>总计（元）</t>
  </si>
  <si>
    <t>小计</t>
  </si>
  <si>
    <t>税费6%</t>
  </si>
  <si>
    <t>总费用</t>
  </si>
  <si>
    <t>汇款帐号</t>
  </si>
  <si>
    <t>公司名称:康辉集团北京国际会议展览有限公司</t>
  </si>
  <si>
    <t>帐号:110060744018010049796</t>
  </si>
  <si>
    <t>开户行:交通银行北京团结湖支行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</si>
</sst>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8"/>
      <color rgb="FFFF0000"/>
      <name val="宋体"/>
      <charset val="134"/>
    </font>
    <font>
      <sz val="10"/>
      <name val="宋体"/>
      <charset val="134"/>
    </font>
    <font>
      <b/>
      <sz val="16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58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58" fontId="8" fillId="0" borderId="4" xfId="0" applyNumberFormat="1" applyFont="1" applyFill="1" applyBorder="1" applyAlignment="1">
      <alignment horizontal="center" vertical="center"/>
    </xf>
    <xf numFmtId="58" fontId="8" fillId="0" borderId="4" xfId="0" applyNumberFormat="1" applyFont="1" applyFill="1" applyBorder="1" applyAlignment="1">
      <alignment horizontal="center" vertical="center" wrapText="1"/>
    </xf>
    <xf numFmtId="58" fontId="8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10795</xdr:colOff>
      <xdr:row>0</xdr:row>
      <xdr:rowOff>9525</xdr:rowOff>
    </xdr:from>
    <xdr:to>
      <xdr:col>1</xdr:col>
      <xdr:colOff>817880</xdr:colOff>
      <xdr:row>1</xdr:row>
      <xdr:rowOff>13335</xdr:rowOff>
    </xdr:to>
    <xdr:pic>
      <xdr:nvPicPr>
        <xdr:cNvPr id="2" name="图片 1" descr="F:\ming\logo\集团\会展\高清\康辉会展横板透明高清A4.png康辉会展横板透明高清A4"/>
        <xdr:cNvPicPr>
          <a:picLocks noChangeAspect="1"/>
        </xdr:cNvPicPr>
      </xdr:nvPicPr>
      <xdr:blipFill>
        <a:blip r:embed="rId1"/>
        <a:srcRect t="17409" b="18375"/>
        <a:stretch>
          <a:fillRect/>
        </a:stretch>
      </xdr:blipFill>
      <xdr:spPr>
        <a:xfrm>
          <a:off x="10795" y="9525"/>
          <a:ext cx="2188210" cy="1007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topLeftCell="A10" workbookViewId="0">
      <selection activeCell="D21" sqref="D21"/>
    </sheetView>
  </sheetViews>
  <sheetFormatPr defaultColWidth="9" defaultRowHeight="13.5" outlineLevelCol="6"/>
  <cols>
    <col min="1" max="1" width="18.125" customWidth="1"/>
    <col min="2" max="2" width="46.875" customWidth="1"/>
    <col min="3" max="3" width="13.375" customWidth="1"/>
    <col min="4" max="4" width="13.5" customWidth="1"/>
    <col min="5" max="5" width="14.75" customWidth="1"/>
    <col min="6" max="6" width="14.875" customWidth="1"/>
    <col min="7" max="7" width="17.875" customWidth="1"/>
  </cols>
  <sheetData>
    <row r="1" ht="79" customHeight="1" spans="1:7">
      <c r="A1" s="1"/>
      <c r="B1" s="1"/>
      <c r="C1" s="1"/>
      <c r="D1" s="1"/>
      <c r="E1" s="1"/>
      <c r="F1" s="1"/>
      <c r="G1" s="1"/>
    </row>
    <row r="2" ht="20.25" spans="1:7">
      <c r="A2" s="2" t="s">
        <v>0</v>
      </c>
      <c r="B2" s="3"/>
      <c r="C2" s="3"/>
      <c r="D2" s="3"/>
      <c r="E2" s="3"/>
      <c r="F2" s="3"/>
      <c r="G2" s="4"/>
    </row>
    <row r="3" ht="14.25" spans="1:7">
      <c r="A3" s="5" t="s">
        <v>1</v>
      </c>
      <c r="B3" s="5"/>
      <c r="C3" s="5"/>
      <c r="D3" s="5"/>
      <c r="E3" s="6"/>
      <c r="F3" s="5"/>
      <c r="G3" s="7"/>
    </row>
    <row r="4" ht="28.5" spans="1:7">
      <c r="A4" s="8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11"/>
    </row>
    <row r="5" ht="14.25" spans="1:7">
      <c r="A5" s="8" t="s">
        <v>8</v>
      </c>
      <c r="B5" s="12" t="s">
        <v>9</v>
      </c>
      <c r="C5" s="9">
        <v>1</v>
      </c>
      <c r="D5" s="9">
        <v>1</v>
      </c>
      <c r="E5" s="10">
        <v>3500</v>
      </c>
      <c r="F5" s="13">
        <f>C5*D5*E5</f>
        <v>3500</v>
      </c>
      <c r="G5" s="14"/>
    </row>
    <row r="6" ht="14.25" spans="1:7">
      <c r="A6" s="8" t="s">
        <v>8</v>
      </c>
      <c r="B6" s="12" t="s">
        <v>10</v>
      </c>
      <c r="C6" s="9">
        <v>1</v>
      </c>
      <c r="D6" s="9">
        <v>1</v>
      </c>
      <c r="E6" s="10">
        <v>350</v>
      </c>
      <c r="F6" s="13">
        <f>C6*D6*E6</f>
        <v>350</v>
      </c>
      <c r="G6" s="14"/>
    </row>
    <row r="7" ht="14.25" spans="1:7">
      <c r="A7" s="8" t="s">
        <v>11</v>
      </c>
      <c r="B7" s="12" t="s">
        <v>12</v>
      </c>
      <c r="C7" s="9">
        <v>1</v>
      </c>
      <c r="D7" s="9">
        <v>1</v>
      </c>
      <c r="E7" s="10">
        <v>450</v>
      </c>
      <c r="F7" s="13">
        <f>C7*D7*E7</f>
        <v>450</v>
      </c>
      <c r="G7" s="14"/>
    </row>
    <row r="8" ht="22.5" spans="1:7">
      <c r="A8" s="8"/>
      <c r="B8" s="9"/>
      <c r="C8" s="9"/>
      <c r="D8" s="9"/>
      <c r="E8" s="10"/>
      <c r="F8" s="15">
        <f>SUM(F5:F7)</f>
        <v>4300</v>
      </c>
      <c r="G8" s="16"/>
    </row>
    <row r="9" ht="14.25" spans="1:7">
      <c r="A9" s="5" t="s">
        <v>13</v>
      </c>
      <c r="B9" s="5"/>
      <c r="C9" s="5"/>
      <c r="D9" s="5"/>
      <c r="E9" s="6"/>
      <c r="F9" s="5"/>
      <c r="G9" s="7"/>
    </row>
    <row r="10" ht="14.25" spans="1:7">
      <c r="A10" s="9" t="s">
        <v>2</v>
      </c>
      <c r="B10" s="9" t="s">
        <v>3</v>
      </c>
      <c r="C10" s="9" t="s">
        <v>14</v>
      </c>
      <c r="D10" s="17" t="s">
        <v>15</v>
      </c>
      <c r="E10" s="18"/>
      <c r="F10" s="9" t="s">
        <v>7</v>
      </c>
      <c r="G10" s="11"/>
    </row>
    <row r="11" ht="14.25" spans="1:7">
      <c r="A11" s="19" t="s">
        <v>16</v>
      </c>
      <c r="B11" s="19" t="s">
        <v>17</v>
      </c>
      <c r="C11" s="20">
        <v>1</v>
      </c>
      <c r="D11" s="17">
        <v>3163</v>
      </c>
      <c r="E11" s="18"/>
      <c r="F11" s="13">
        <f t="shared" ref="F11:F13" si="0">C11*D11</f>
        <v>3163</v>
      </c>
      <c r="G11" s="9"/>
    </row>
    <row r="12" ht="14.25" spans="1:7">
      <c r="A12" s="19" t="s">
        <v>18</v>
      </c>
      <c r="B12" s="19" t="s">
        <v>19</v>
      </c>
      <c r="C12" s="20">
        <v>1</v>
      </c>
      <c r="D12" s="17">
        <v>2800</v>
      </c>
      <c r="E12" s="18"/>
      <c r="F12" s="13">
        <f t="shared" si="0"/>
        <v>2800</v>
      </c>
      <c r="G12" s="9"/>
    </row>
    <row r="13" ht="14.25" spans="1:7">
      <c r="A13" s="19" t="s">
        <v>20</v>
      </c>
      <c r="B13" s="19" t="s">
        <v>21</v>
      </c>
      <c r="C13" s="20">
        <v>1</v>
      </c>
      <c r="D13" s="17">
        <v>11889</v>
      </c>
      <c r="E13" s="18"/>
      <c r="F13" s="13">
        <f t="shared" si="0"/>
        <v>11889</v>
      </c>
      <c r="G13" s="9"/>
    </row>
    <row r="14" ht="14.25" spans="1:7">
      <c r="A14" s="19" t="s">
        <v>18</v>
      </c>
      <c r="B14" s="19" t="s">
        <v>22</v>
      </c>
      <c r="C14" s="20">
        <v>1</v>
      </c>
      <c r="D14" s="17">
        <v>2800</v>
      </c>
      <c r="E14" s="18"/>
      <c r="F14" s="13">
        <f t="shared" ref="F14:F17" si="1">C14*D14</f>
        <v>2800</v>
      </c>
      <c r="G14" s="9"/>
    </row>
    <row r="15" ht="14.25" spans="1:7">
      <c r="A15" s="19" t="s">
        <v>20</v>
      </c>
      <c r="B15" s="19" t="s">
        <v>23</v>
      </c>
      <c r="C15" s="20">
        <v>1</v>
      </c>
      <c r="D15" s="17">
        <v>6350</v>
      </c>
      <c r="E15" s="18"/>
      <c r="F15" s="13">
        <f t="shared" si="1"/>
        <v>6350</v>
      </c>
      <c r="G15" s="9"/>
    </row>
    <row r="16" ht="14.25" spans="1:7">
      <c r="A16" s="12" t="s">
        <v>24</v>
      </c>
      <c r="B16" s="12" t="s">
        <v>25</v>
      </c>
      <c r="C16" s="20">
        <v>1</v>
      </c>
      <c r="D16" s="17">
        <v>450</v>
      </c>
      <c r="E16" s="18"/>
      <c r="F16" s="13">
        <f t="shared" si="1"/>
        <v>450</v>
      </c>
      <c r="G16" s="9"/>
    </row>
    <row r="17" ht="14.25" spans="1:7">
      <c r="A17" s="19" t="s">
        <v>20</v>
      </c>
      <c r="B17" s="19" t="s">
        <v>26</v>
      </c>
      <c r="C17" s="20">
        <v>1</v>
      </c>
      <c r="D17" s="17">
        <v>411</v>
      </c>
      <c r="E17" s="18"/>
      <c r="F17" s="13">
        <f t="shared" si="1"/>
        <v>411</v>
      </c>
      <c r="G17" s="9"/>
    </row>
    <row r="18" ht="22.5" spans="1:7">
      <c r="A18" s="9"/>
      <c r="B18" s="21"/>
      <c r="C18" s="9"/>
      <c r="D18" s="9"/>
      <c r="E18" s="9"/>
      <c r="F18" s="15">
        <f>SUM(F11:F17)</f>
        <v>27863</v>
      </c>
      <c r="G18" s="11"/>
    </row>
    <row r="19" ht="14.25" spans="1:7">
      <c r="A19" s="5" t="s">
        <v>27</v>
      </c>
      <c r="B19" s="5"/>
      <c r="C19" s="5"/>
      <c r="D19" s="5"/>
      <c r="E19" s="6"/>
      <c r="F19" s="5"/>
      <c r="G19" s="7"/>
    </row>
    <row r="20" ht="14.25" spans="1:7">
      <c r="A20" s="9" t="s">
        <v>2</v>
      </c>
      <c r="B20" s="9" t="s">
        <v>3</v>
      </c>
      <c r="C20" s="9" t="s">
        <v>28</v>
      </c>
      <c r="D20" s="9" t="s">
        <v>29</v>
      </c>
      <c r="E20" s="9" t="s">
        <v>15</v>
      </c>
      <c r="F20" s="9" t="s">
        <v>7</v>
      </c>
      <c r="G20" s="11"/>
    </row>
    <row r="21" ht="14.25" spans="1:7">
      <c r="A21" s="22" t="s">
        <v>30</v>
      </c>
      <c r="B21" s="23" t="s">
        <v>31</v>
      </c>
      <c r="C21" s="20">
        <v>2</v>
      </c>
      <c r="D21" s="9">
        <v>1</v>
      </c>
      <c r="E21" s="18">
        <v>400</v>
      </c>
      <c r="F21" s="13">
        <f>C21*D21*E21</f>
        <v>800</v>
      </c>
      <c r="G21" s="11"/>
    </row>
    <row r="22" ht="24" spans="1:7">
      <c r="A22" s="22" t="s">
        <v>30</v>
      </c>
      <c r="B22" s="24" t="s">
        <v>32</v>
      </c>
      <c r="C22" s="20">
        <v>2</v>
      </c>
      <c r="D22" s="9">
        <v>1</v>
      </c>
      <c r="E22" s="18">
        <v>550</v>
      </c>
      <c r="F22" s="13">
        <f>C22*D22*E22</f>
        <v>1100</v>
      </c>
      <c r="G22" s="11"/>
    </row>
    <row r="23" ht="14.25" spans="1:7">
      <c r="A23" s="22" t="s">
        <v>30</v>
      </c>
      <c r="B23" s="23" t="s">
        <v>33</v>
      </c>
      <c r="C23" s="20">
        <v>1</v>
      </c>
      <c r="D23" s="9">
        <v>1</v>
      </c>
      <c r="E23" s="18">
        <v>400</v>
      </c>
      <c r="F23" s="13">
        <f>C23*D23*E23</f>
        <v>400</v>
      </c>
      <c r="G23" s="11"/>
    </row>
    <row r="24" ht="14.25" spans="1:7">
      <c r="A24" s="22" t="s">
        <v>34</v>
      </c>
      <c r="B24" s="25" t="s">
        <v>34</v>
      </c>
      <c r="C24" s="20">
        <v>1</v>
      </c>
      <c r="D24" s="9">
        <v>1</v>
      </c>
      <c r="E24" s="18">
        <v>4710</v>
      </c>
      <c r="F24" s="13">
        <f>C24*D24*E24</f>
        <v>4710</v>
      </c>
      <c r="G24" s="9"/>
    </row>
    <row r="25" ht="22.5" spans="1:7">
      <c r="A25" s="9"/>
      <c r="B25" s="21"/>
      <c r="C25" s="9"/>
      <c r="D25" s="9"/>
      <c r="E25" s="9"/>
      <c r="F25" s="15">
        <f>SUM(F21:F24)</f>
        <v>7010</v>
      </c>
      <c r="G25" s="11"/>
    </row>
    <row r="26" ht="14.25" spans="1:7">
      <c r="A26" s="5" t="s">
        <v>35</v>
      </c>
      <c r="B26" s="5"/>
      <c r="C26" s="5"/>
      <c r="D26" s="5"/>
      <c r="E26" s="6"/>
      <c r="F26" s="5"/>
      <c r="G26" s="7"/>
    </row>
    <row r="27" ht="14.25" spans="1:7">
      <c r="A27" s="26" t="s">
        <v>36</v>
      </c>
      <c r="B27" s="26" t="s">
        <v>37</v>
      </c>
      <c r="C27" s="27"/>
      <c r="D27" s="27"/>
      <c r="E27" s="26"/>
      <c r="F27" s="27"/>
      <c r="G27" s="11"/>
    </row>
    <row r="28" ht="14.25" spans="1:7">
      <c r="A28" s="9" t="s">
        <v>1</v>
      </c>
      <c r="B28" s="9">
        <f>F8</f>
        <v>4300</v>
      </c>
      <c r="C28" s="11"/>
      <c r="D28" s="11"/>
      <c r="E28" s="9"/>
      <c r="F28" s="11"/>
      <c r="G28" s="11"/>
    </row>
    <row r="29" ht="14.25" spans="1:7">
      <c r="A29" s="9" t="s">
        <v>13</v>
      </c>
      <c r="B29" s="9">
        <f>F18</f>
        <v>27863</v>
      </c>
      <c r="C29" s="11"/>
      <c r="D29" s="11"/>
      <c r="E29" s="9"/>
      <c r="F29" s="11"/>
      <c r="G29" s="11"/>
    </row>
    <row r="30" ht="14.25" spans="1:7">
      <c r="A30" s="9" t="s">
        <v>27</v>
      </c>
      <c r="B30" s="9">
        <f>F25</f>
        <v>7010</v>
      </c>
      <c r="C30" s="11"/>
      <c r="D30" s="11"/>
      <c r="E30" s="9"/>
      <c r="F30" s="11"/>
      <c r="G30" s="11"/>
    </row>
    <row r="31" ht="14.25" spans="1:7">
      <c r="A31" s="9" t="s">
        <v>38</v>
      </c>
      <c r="B31" s="9">
        <f>SUM(B28:B30)</f>
        <v>39173</v>
      </c>
      <c r="C31" s="11"/>
      <c r="D31" s="11"/>
      <c r="E31" s="9"/>
      <c r="F31" s="11"/>
      <c r="G31" s="11"/>
    </row>
    <row r="32" ht="14.25" spans="1:7">
      <c r="A32" s="9" t="s">
        <v>39</v>
      </c>
      <c r="B32" s="28">
        <f>B31*6%</f>
        <v>2350.38</v>
      </c>
      <c r="C32" s="11"/>
      <c r="D32" s="11"/>
      <c r="E32" s="9"/>
      <c r="F32" s="11"/>
      <c r="G32" s="11"/>
    </row>
    <row r="33" ht="20.25" spans="1:7">
      <c r="A33" s="9" t="s">
        <v>40</v>
      </c>
      <c r="B33" s="29">
        <f>SUM(B31:B32)</f>
        <v>41523.38</v>
      </c>
      <c r="C33" s="9"/>
      <c r="D33" s="9"/>
      <c r="E33" s="9"/>
      <c r="F33" s="9"/>
      <c r="G33" s="9"/>
    </row>
    <row r="34" ht="14.25" spans="1:7">
      <c r="A34" s="26" t="s">
        <v>41</v>
      </c>
      <c r="B34" s="30" t="s">
        <v>42</v>
      </c>
      <c r="C34" s="30"/>
      <c r="D34" s="30"/>
      <c r="E34" s="26"/>
      <c r="F34" s="30"/>
      <c r="G34" s="30"/>
    </row>
    <row r="35" ht="14.25" spans="1:7">
      <c r="A35" s="9"/>
      <c r="B35" s="30" t="s">
        <v>43</v>
      </c>
      <c r="C35" s="30"/>
      <c r="D35" s="30"/>
      <c r="E35" s="26"/>
      <c r="F35" s="30"/>
      <c r="G35" s="30"/>
    </row>
    <row r="36" ht="14.25" spans="1:7">
      <c r="A36" s="9"/>
      <c r="B36" s="30" t="s">
        <v>44</v>
      </c>
      <c r="C36" s="30"/>
      <c r="D36" s="30"/>
      <c r="E36" s="26"/>
      <c r="F36" s="30"/>
      <c r="G36" s="30"/>
    </row>
  </sheetData>
  <mergeCells count="19">
    <mergeCell ref="A1:G1"/>
    <mergeCell ref="A2:G2"/>
    <mergeCell ref="A3:G3"/>
    <mergeCell ref="A9:G9"/>
    <mergeCell ref="D10:E10"/>
    <mergeCell ref="D11:E11"/>
    <mergeCell ref="D12:E12"/>
    <mergeCell ref="D13:E13"/>
    <mergeCell ref="D14:E14"/>
    <mergeCell ref="D15:E15"/>
    <mergeCell ref="D16:E16"/>
    <mergeCell ref="D17:E17"/>
    <mergeCell ref="A19:G19"/>
    <mergeCell ref="A26:G26"/>
    <mergeCell ref="C33:G33"/>
    <mergeCell ref="B34:G34"/>
    <mergeCell ref="B35:G35"/>
    <mergeCell ref="B36:G36"/>
    <mergeCell ref="A34:A36"/>
  </mergeCells>
  <pageMargins left="0.751388888888889" right="0.751388888888889" top="1" bottom="1" header="0.511805555555556" footer="0.511805555555556"/>
  <pageSetup paperSize="9" scale="7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kristy-lam</cp:lastModifiedBy>
  <dcterms:created xsi:type="dcterms:W3CDTF">2017-06-21T09:49:00Z</dcterms:created>
  <dcterms:modified xsi:type="dcterms:W3CDTF">2018-02-27T08:48:13Z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