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F25" i="6"/>
  <c r="F24"/>
  <c r="F20"/>
  <c r="D9" s="1"/>
  <c r="F19"/>
  <c r="F38"/>
  <c r="F37"/>
  <c r="F18"/>
  <c r="F36"/>
  <c r="E13" l="1"/>
  <c r="F32" l="1"/>
  <c r="F28"/>
  <c r="F23"/>
  <c r="F29" l="1"/>
  <c r="F33"/>
  <c r="D12" s="1"/>
  <c r="D10" l="1"/>
  <c r="C41"/>
  <c r="D11"/>
  <c r="F41" l="1"/>
  <c r="D14" s="1"/>
  <c r="D15" s="1"/>
  <c r="F42" l="1"/>
</calcChain>
</file>

<file path=xl/sharedStrings.xml><?xml version="1.0" encoding="utf-8"?>
<sst xmlns="http://schemas.openxmlformats.org/spreadsheetml/2006/main" count="92" uniqueCount="60">
  <si>
    <t>Both in EN &amp; CN</t>
  </si>
  <si>
    <t>A</t>
    <phoneticPr fontId="6" type="noConversion"/>
  </si>
  <si>
    <t>B</t>
    <phoneticPr fontId="6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</si>
  <si>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6" type="noConversion"/>
  </si>
  <si>
    <t>C</t>
    <phoneticPr fontId="6" type="noConversion"/>
  </si>
  <si>
    <t>D</t>
    <phoneticPr fontId="6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</si>
  <si>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</si>
  <si>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</si>
  <si>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</si>
  <si>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</si>
  <si>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6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</si>
  <si>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</si>
  <si>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</si>
  <si>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</si>
  <si>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</si>
  <si>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</si>
  <si>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6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</si>
  <si>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6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</si>
  <si>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</si>
  <si>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</si>
  <si>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6" type="noConversion"/>
  </si>
  <si>
    <t>Contact Info.:           Zhonglan  +86-13910193620</t>
    <phoneticPr fontId="6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</si>
  <si>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1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</si>
  <si>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1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</si>
  <si>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1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</si>
  <si>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6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</si>
  <si>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1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</si>
  <si>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1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</si>
  <si>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1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</si>
  <si>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6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</si>
  <si>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1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</si>
  <si>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6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</si>
  <si>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6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</si>
  <si>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1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</si>
  <si>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6" type="noConversion"/>
  </si>
  <si>
    <t>其他</t>
    <phoneticPr fontId="21" type="noConversion"/>
  </si>
  <si>
    <t>E</t>
    <phoneticPr fontId="21" type="noConversion"/>
  </si>
  <si>
    <t>F</t>
    <phoneticPr fontId="6" type="noConversion"/>
  </si>
  <si>
    <t>其他</t>
    <phoneticPr fontId="6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</si>
  <si>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1" type="noConversion"/>
  </si>
  <si>
    <t>服务费</t>
    <phoneticPr fontId="6" type="noConversion"/>
  </si>
  <si>
    <t>上海嘉定喜来登酒店</t>
    <phoneticPr fontId="21" type="noConversion"/>
  </si>
  <si>
    <r>
      <t xml:space="preserve">
</t>
    </r>
    <r>
      <rPr>
        <sz val="10"/>
        <rFont val="宋体"/>
        <family val="3"/>
        <charset val="134"/>
      </rPr>
      <t>异地接送，附具体明细.</t>
    </r>
    <phoneticPr fontId="6" type="noConversion"/>
  </si>
  <si>
    <r>
      <t xml:space="preserve">No. of item
</t>
    </r>
    <r>
      <rPr>
        <b/>
        <sz val="10"/>
        <color indexed="9"/>
        <rFont val="宋体"/>
        <family val="3"/>
        <charset val="134"/>
      </rPr>
      <t>次数</t>
    </r>
    <phoneticPr fontId="21" type="noConversion"/>
  </si>
  <si>
    <t>共3位经销商，各住3晚，共9间夜</t>
    <phoneticPr fontId="6" type="noConversion"/>
  </si>
  <si>
    <r>
      <t>11.19</t>
    </r>
    <r>
      <rPr>
        <sz val="10"/>
        <rFont val="宋体"/>
        <family val="3"/>
        <charset val="134"/>
      </rPr>
      <t>日经销商晚餐</t>
    </r>
    <phoneticPr fontId="21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</si>
  <si>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发动机方向课改研讨会</t>
    </r>
    <r>
      <rPr>
        <sz val="12"/>
        <color indexed="8"/>
        <rFont val="BMWTypeCondensedRegular"/>
        <family val="2"/>
      </rPr>
      <t>-</t>
    </r>
    <r>
      <rPr>
        <sz val="12"/>
        <color indexed="8"/>
        <rFont val="宋体"/>
        <family val="3"/>
        <charset val="134"/>
      </rPr>
      <t>上海</t>
    </r>
    <phoneticPr fontId="6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</si>
  <si>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11.18-21</t>
    </r>
    <r>
      <rPr>
        <sz val="10"/>
        <rFont val="宋体"/>
        <family val="3"/>
        <charset val="134"/>
      </rPr>
      <t>日共计</t>
    </r>
    <r>
      <rPr>
        <sz val="10"/>
        <rFont val="BMWTypeCondensedRegular"/>
        <family val="2"/>
      </rPr>
      <t>4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个工作人员操作此会</t>
    </r>
    <r>
      <rPr>
        <sz val="10"/>
        <rFont val="BMWTypeCondensedRegular"/>
        <family val="2"/>
      </rPr>
      <t/>
    </r>
    <phoneticPr fontId="21" type="noConversion"/>
  </si>
  <si>
    <t>2</t>
    <phoneticPr fontId="21" type="noConversion"/>
  </si>
  <si>
    <r>
      <t xml:space="preserve">
</t>
    </r>
    <r>
      <rPr>
        <sz val="10"/>
        <color theme="1"/>
        <rFont val="宋体"/>
        <family val="3"/>
        <charset val="134"/>
      </rPr>
      <t>附具体明细</t>
    </r>
    <phoneticPr fontId="21" type="noConversion"/>
  </si>
  <si>
    <r>
      <t xml:space="preserve">
</t>
    </r>
    <r>
      <rPr>
        <sz val="10"/>
        <color theme="1"/>
        <rFont val="宋体"/>
        <family val="3"/>
        <charset val="134"/>
      </rPr>
      <t>飞机票</t>
    </r>
    <phoneticPr fontId="6" type="noConversion"/>
  </si>
  <si>
    <t>Agency Address:     Rm1508, Ruichen Int'l Center, No.13 Nongzhanguan South Rd., Chaoyang District, Beijing, China.</t>
    <phoneticPr fontId="6" type="noConversion"/>
  </si>
  <si>
    <t>Project Date:            2017.11.18-21</t>
    <phoneticPr fontId="21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</si>
  <si>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宋体"/>
        <family val="3"/>
        <charset val="134"/>
      </rPr>
      <t>费用</t>
    </r>
    <phoneticPr fontId="6" type="noConversion"/>
  </si>
  <si>
    <t>抵扣税金</t>
    <phoneticPr fontId="6" type="noConversion"/>
  </si>
  <si>
    <r>
      <t>135.85+135.85+135.85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张第三方增值税专用发票税费需要扣除</t>
    </r>
    <phoneticPr fontId="21" type="noConversion"/>
  </si>
  <si>
    <t>3</t>
    <phoneticPr fontId="21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</si>
  <si>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r>
      <rPr>
        <sz val="10"/>
        <rFont val="BMWTypeCondensedRegular"/>
        <family val="2"/>
      </rPr>
      <t/>
    </r>
    <phoneticPr fontId="6" type="noConversion"/>
  </si>
  <si>
    <r>
      <t xml:space="preserve">
</t>
    </r>
    <r>
      <rPr>
        <sz val="10"/>
        <color theme="1"/>
        <rFont val="宋体"/>
        <family val="3"/>
        <charset val="134"/>
      </rPr>
      <t>火车票</t>
    </r>
    <phoneticPr fontId="6" type="noConversion"/>
  </si>
  <si>
    <t>专家打车报销</t>
    <phoneticPr fontId="6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</si>
</sst>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0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11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177" fontId="4" fillId="3" borderId="1" xfId="3" applyNumberFormat="1" applyFont="1" applyFill="1" applyBorder="1" applyAlignment="1">
      <alignment horizontal="left" vertical="center"/>
    </xf>
    <xf numFmtId="177" fontId="4" fillId="3" borderId="0" xfId="3" applyNumberFormat="1" applyFont="1" applyFill="1" applyBorder="1" applyAlignment="1">
      <alignment horizontal="left" vertical="center"/>
    </xf>
    <xf numFmtId="178" fontId="4" fillId="3" borderId="0" xfId="3" applyNumberFormat="1" applyFont="1" applyFill="1" applyBorder="1" applyAlignment="1">
      <alignment horizontal="center" vertical="center"/>
    </xf>
    <xf numFmtId="178" fontId="4" fillId="3" borderId="0" xfId="3" applyNumberFormat="1" applyFont="1" applyFill="1" applyBorder="1" applyAlignment="1">
      <alignment horizontal="left" vertical="center"/>
    </xf>
    <xf numFmtId="177" fontId="4" fillId="3" borderId="2" xfId="3" applyNumberFormat="1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center" vertical="center" wrapText="1"/>
    </xf>
    <xf numFmtId="178" fontId="11" fillId="4" borderId="4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8" fontId="15" fillId="0" borderId="4" xfId="2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8" fontId="7" fillId="5" borderId="4" xfId="2" applyNumberFormat="1" applyFont="1" applyFill="1" applyBorder="1" applyAlignment="1">
      <alignment horizontal="right" vertical="center" wrapText="1"/>
    </xf>
    <xf numFmtId="40" fontId="7" fillId="5" borderId="5" xfId="2" applyNumberFormat="1" applyFont="1" applyFill="1" applyBorder="1" applyAlignment="1">
      <alignment horizontal="right" vertical="center" wrapText="1"/>
    </xf>
    <xf numFmtId="0" fontId="15" fillId="0" borderId="4" xfId="2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5" fillId="0" borderId="3" xfId="2" applyFont="1" applyFill="1" applyBorder="1" applyAlignment="1">
      <alignment horizontal="center" vertical="center" wrapText="1"/>
    </xf>
    <xf numFmtId="177" fontId="15" fillId="0" borderId="4" xfId="3" applyNumberFormat="1" applyFont="1" applyFill="1" applyBorder="1" applyAlignment="1">
      <alignment vertical="center" wrapText="1"/>
    </xf>
    <xf numFmtId="9" fontId="15" fillId="0" borderId="4" xfId="2" applyNumberFormat="1" applyFont="1" applyFill="1" applyBorder="1" applyAlignment="1">
      <alignment horizontal="center" vertical="center" wrapText="1"/>
    </xf>
    <xf numFmtId="178" fontId="15" fillId="0" borderId="4" xfId="2" applyNumberFormat="1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left" vertical="center" wrapText="1"/>
    </xf>
    <xf numFmtId="178" fontId="19" fillId="5" borderId="7" xfId="2" applyNumberFormat="1" applyFont="1" applyFill="1" applyBorder="1" applyAlignment="1">
      <alignment horizontal="right" vertical="center" wrapText="1"/>
    </xf>
    <xf numFmtId="40" fontId="19" fillId="5" borderId="8" xfId="2" applyNumberFormat="1" applyFont="1" applyFill="1" applyBorder="1" applyAlignment="1">
      <alignment horizontal="right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11" fillId="4" borderId="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178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Protection="1">
      <alignment vertical="center"/>
      <protection locked="0"/>
    </xf>
    <xf numFmtId="178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178" fontId="7" fillId="0" borderId="4" xfId="5" applyNumberFormat="1" applyFont="1" applyBorder="1" applyAlignment="1" applyProtection="1">
      <alignment vertical="center" wrapText="1"/>
      <protection locked="0"/>
    </xf>
    <xf numFmtId="177" fontId="8" fillId="0" borderId="5" xfId="3" applyNumberFormat="1" applyFont="1" applyBorder="1" applyAlignment="1" applyProtection="1">
      <alignment vertical="center" wrapText="1"/>
      <protection locked="0"/>
    </xf>
    <xf numFmtId="178" fontId="7" fillId="5" borderId="4" xfId="2" applyNumberFormat="1" applyFont="1" applyFill="1" applyBorder="1" applyAlignment="1" applyProtection="1">
      <alignment vertical="center" wrapText="1"/>
      <protection locked="0"/>
    </xf>
    <xf numFmtId="176" fontId="7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7" fillId="5" borderId="5" xfId="2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0" xfId="4" applyNumberFormat="1" applyFont="1" applyFill="1" applyBorder="1" applyAlignment="1" applyProtection="1">
      <alignment horizontal="left" vertical="center"/>
      <protection locked="0"/>
    </xf>
    <xf numFmtId="178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3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2" xfId="0" applyNumberFormat="1" applyFont="1" applyBorder="1" applyProtection="1">
      <alignment vertical="center"/>
      <protection locked="0"/>
    </xf>
    <xf numFmtId="0" fontId="22" fillId="3" borderId="2" xfId="0" applyNumberFormat="1" applyFont="1" applyFill="1" applyBorder="1" applyAlignment="1" applyProtection="1">
      <alignment vertical="center" wrapText="1"/>
      <protection locked="0"/>
    </xf>
    <xf numFmtId="0" fontId="22" fillId="3" borderId="0" xfId="4" applyNumberFormat="1" applyFont="1" applyFill="1" applyBorder="1" applyAlignment="1" applyProtection="1">
      <alignment horizontal="left" vertical="center"/>
      <protection locked="0"/>
    </xf>
    <xf numFmtId="0" fontId="22" fillId="3" borderId="0" xfId="0" applyNumberFormat="1" applyFont="1" applyFill="1" applyBorder="1" applyAlignment="1" applyProtection="1">
      <alignment vertical="center" wrapText="1"/>
      <protection locked="0"/>
    </xf>
    <xf numFmtId="178" fontId="22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4" xfId="1" applyFont="1" applyFill="1" applyBorder="1" applyAlignment="1">
      <alignment horizontal="left" vertical="center" wrapText="1"/>
    </xf>
    <xf numFmtId="178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2" applyNumberFormat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NumberFormat="1" applyFont="1" applyFill="1" applyBorder="1" applyAlignment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13" fillId="0" borderId="6" xfId="3" applyNumberFormat="1" applyFont="1" applyFill="1" applyBorder="1" applyAlignment="1" applyProtection="1">
      <alignment horizontal="left" vertical="center" wrapText="1"/>
    </xf>
    <xf numFmtId="0" fontId="18" fillId="4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49" fontId="15" fillId="0" borderId="4" xfId="2" applyNumberFormat="1" applyFont="1" applyFill="1" applyBorder="1" applyAlignment="1">
      <alignment horizontal="center" vertical="center" wrapText="1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5" xfId="2" applyFont="1" applyFill="1" applyBorder="1" applyAlignment="1">
      <alignment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left" vertical="center" wrapText="1"/>
    </xf>
    <xf numFmtId="178" fontId="2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4" xfId="2" applyNumberFormat="1" applyFont="1" applyFill="1" applyBorder="1" applyAlignment="1">
      <alignment horizontal="center" vertical="center" wrapText="1"/>
    </xf>
    <xf numFmtId="178" fontId="24" fillId="0" borderId="4" xfId="2" applyNumberFormat="1" applyFont="1" applyFill="1" applyBorder="1" applyAlignment="1">
      <alignment horizontal="right" vertical="center" wrapText="1"/>
    </xf>
    <xf numFmtId="0" fontId="24" fillId="0" borderId="5" xfId="2" applyFont="1" applyFill="1" applyBorder="1" applyAlignment="1">
      <alignment vertical="center" wrapText="1"/>
    </xf>
    <xf numFmtId="0" fontId="26" fillId="0" borderId="0" xfId="0" applyFont="1">
      <alignment vertical="center"/>
    </xf>
    <xf numFmtId="178" fontId="24" fillId="0" borderId="4" xfId="2" applyNumberFormat="1" applyFont="1" applyFill="1" applyBorder="1" applyAlignment="1">
      <alignment horizontal="center" vertical="center" wrapText="1"/>
    </xf>
    <xf numFmtId="177" fontId="7" fillId="0" borderId="6" xfId="3" applyNumberFormat="1" applyFont="1" applyFill="1" applyBorder="1" applyAlignment="1" applyProtection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6" xfId="5" applyNumberFormat="1" applyFont="1" applyFill="1" applyBorder="1" applyAlignment="1" applyProtection="1">
      <alignment horizontal="right" vertical="center" wrapText="1"/>
    </xf>
    <xf numFmtId="40" fontId="8" fillId="0" borderId="12" xfId="5" applyNumberFormat="1" applyFont="1" applyFill="1" applyBorder="1" applyAlignment="1" applyProtection="1">
      <alignment horizontal="right" vertical="center" wrapText="1"/>
    </xf>
    <xf numFmtId="177" fontId="2" fillId="3" borderId="9" xfId="3" applyNumberFormat="1" applyFont="1" applyFill="1" applyBorder="1" applyAlignment="1">
      <alignment horizontal="left" vertical="center"/>
    </xf>
    <xf numFmtId="177" fontId="4" fillId="3" borderId="10" xfId="3" applyNumberFormat="1" applyFont="1" applyFill="1" applyBorder="1" applyAlignment="1">
      <alignment horizontal="left" vertical="center"/>
    </xf>
    <xf numFmtId="177" fontId="4" fillId="3" borderId="11" xfId="3" applyNumberFormat="1" applyFont="1" applyFill="1" applyBorder="1" applyAlignment="1">
      <alignment horizontal="left" vertical="center"/>
    </xf>
    <xf numFmtId="0" fontId="2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0" xfId="0" applyNumberFormat="1" applyFont="1" applyFill="1" applyBorder="1" applyAlignment="1" applyProtection="1">
      <alignment horizontal="left" vertical="center"/>
      <protection locked="0"/>
    </xf>
    <xf numFmtId="0" fontId="22" fillId="3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177" fontId="19" fillId="6" borderId="15" xfId="3" applyNumberFormat="1" applyFont="1" applyFill="1" applyBorder="1" applyAlignment="1">
      <alignment vertical="center" wrapText="1"/>
    </xf>
    <xf numFmtId="177" fontId="19" fillId="6" borderId="16" xfId="3" applyNumberFormat="1" applyFont="1" applyFill="1" applyBorder="1" applyAlignment="1">
      <alignment vertical="center" wrapText="1"/>
    </xf>
    <xf numFmtId="177" fontId="19" fillId="6" borderId="17" xfId="3" applyNumberFormat="1" applyFont="1" applyFill="1" applyBorder="1" applyAlignment="1">
      <alignment vertical="center" wrapText="1"/>
    </xf>
    <xf numFmtId="177" fontId="7" fillId="0" borderId="6" xfId="3" applyNumberFormat="1" applyFont="1" applyBorder="1" applyAlignment="1" applyProtection="1">
      <alignment horizontal="left" vertical="center" wrapText="1"/>
    </xf>
    <xf numFmtId="177" fontId="7" fillId="0" borderId="12" xfId="3" applyNumberFormat="1" applyFont="1" applyBorder="1" applyAlignment="1" applyProtection="1">
      <alignment horizontal="left" vertical="center" wrapText="1"/>
    </xf>
    <xf numFmtId="40" fontId="8" fillId="3" borderId="13" xfId="5" applyNumberFormat="1" applyFont="1" applyFill="1" applyBorder="1" applyAlignment="1" applyProtection="1">
      <alignment horizontal="right" vertical="center" wrapText="1"/>
    </xf>
    <xf numFmtId="40" fontId="8" fillId="3" borderId="14" xfId="5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 applyProtection="1">
      <alignment horizontal="center" vertical="center" wrapText="1"/>
    </xf>
    <xf numFmtId="177" fontId="7" fillId="6" borderId="4" xfId="3" applyNumberFormat="1" applyFont="1" applyFill="1" applyBorder="1" applyAlignment="1" applyProtection="1">
      <alignment horizontal="center" vertical="center"/>
    </xf>
    <xf numFmtId="40" fontId="7" fillId="5" borderId="6" xfId="6" applyNumberFormat="1" applyFont="1" applyFill="1" applyBorder="1" applyAlignment="1" applyProtection="1">
      <alignment horizontal="right" vertical="center" wrapText="1"/>
    </xf>
    <xf numFmtId="40" fontId="7" fillId="5" borderId="12" xfId="6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>
      <alignment vertical="center" wrapText="1"/>
    </xf>
    <xf numFmtId="177" fontId="7" fillId="6" borderId="4" xfId="3" applyNumberFormat="1" applyFont="1" applyFill="1" applyBorder="1" applyAlignment="1">
      <alignment vertical="center"/>
    </xf>
    <xf numFmtId="177" fontId="5" fillId="2" borderId="1" xfId="3" applyNumberFormat="1" applyFont="1" applyFill="1" applyBorder="1">
      <alignment vertical="center"/>
    </xf>
    <xf numFmtId="0" fontId="5" fillId="0" borderId="0" xfId="0" applyFont="1" applyBorder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77" fontId="13" fillId="6" borderId="3" xfId="3" applyNumberFormat="1" applyFont="1" applyFill="1" applyBorder="1" applyAlignment="1">
      <alignment vertical="center" wrapText="1"/>
    </xf>
    <xf numFmtId="0" fontId="16" fillId="0" borderId="4" xfId="1" applyFont="1" applyFill="1" applyBorder="1" applyAlignment="1">
      <alignment horizontal="left" vertical="center" wrapText="1"/>
    </xf>
  </cellXfs>
  <cellStyles count="7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zoomScale="90" zoomScaleNormal="90" workbookViewId="0">
      <selection activeCell="F26" sqref="F26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2" t="s">
        <v>0</v>
      </c>
      <c r="B1" s="83"/>
      <c r="C1" s="83"/>
      <c r="D1" s="83"/>
      <c r="E1" s="83"/>
      <c r="F1" s="83"/>
      <c r="G1" s="84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8" t="s">
        <v>46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52</v>
      </c>
      <c r="C4" s="47"/>
      <c r="D4" s="45"/>
      <c r="E4" s="48"/>
      <c r="F4" s="47"/>
      <c r="G4" s="49"/>
    </row>
    <row r="5" spans="1:7" ht="20.100000000000001" customHeight="1">
      <c r="A5" s="31"/>
      <c r="B5" s="85" t="s">
        <v>20</v>
      </c>
      <c r="C5" s="85"/>
      <c r="D5" s="85"/>
      <c r="E5" s="85"/>
      <c r="F5" s="85"/>
      <c r="G5" s="50"/>
    </row>
    <row r="6" spans="1:7" ht="20.100000000000001" customHeight="1">
      <c r="A6" s="31"/>
      <c r="B6" s="85" t="s">
        <v>51</v>
      </c>
      <c r="C6" s="86"/>
      <c r="D6" s="86"/>
      <c r="E6" s="86"/>
      <c r="F6" s="86"/>
      <c r="G6" s="87"/>
    </row>
    <row r="7" spans="1:7" ht="20.100000000000001" customHeight="1">
      <c r="A7" s="31"/>
      <c r="B7" s="51" t="s">
        <v>21</v>
      </c>
      <c r="C7" s="47"/>
      <c r="D7" s="52"/>
      <c r="E7" s="52"/>
      <c r="F7" s="53"/>
      <c r="G7" s="50"/>
    </row>
    <row r="8" spans="1:7" ht="32.1" customHeight="1">
      <c r="A8" s="32"/>
      <c r="B8" s="88" t="s">
        <v>6</v>
      </c>
      <c r="C8" s="88"/>
      <c r="D8" s="88" t="s">
        <v>7</v>
      </c>
      <c r="E8" s="88"/>
      <c r="F8" s="38" t="s">
        <v>8</v>
      </c>
      <c r="G8" s="39" t="s">
        <v>9</v>
      </c>
    </row>
    <row r="9" spans="1:7" ht="32.1" customHeight="1">
      <c r="A9" s="33" t="s">
        <v>1</v>
      </c>
      <c r="B9" s="78" t="s">
        <v>23</v>
      </c>
      <c r="C9" s="79"/>
      <c r="D9" s="80">
        <f>F20</f>
        <v>4552</v>
      </c>
      <c r="E9" s="81"/>
      <c r="F9" s="40"/>
      <c r="G9" s="41"/>
    </row>
    <row r="10" spans="1:7" ht="32.1" customHeight="1">
      <c r="A10" s="33" t="s">
        <v>2</v>
      </c>
      <c r="B10" s="78" t="s">
        <v>32</v>
      </c>
      <c r="C10" s="79"/>
      <c r="D10" s="89">
        <f>F25</f>
        <v>885.03</v>
      </c>
      <c r="E10" s="90"/>
      <c r="F10" s="40"/>
      <c r="G10" s="41"/>
    </row>
    <row r="11" spans="1:7" ht="32.1" customHeight="1">
      <c r="A11" s="33" t="s">
        <v>4</v>
      </c>
      <c r="B11" s="78" t="s">
        <v>28</v>
      </c>
      <c r="C11" s="79"/>
      <c r="D11" s="89">
        <f>F29</f>
        <v>7199.9100000000008</v>
      </c>
      <c r="E11" s="90"/>
      <c r="F11" s="40"/>
      <c r="G11" s="41"/>
    </row>
    <row r="12" spans="1:7" ht="32.1" customHeight="1">
      <c r="A12" s="33" t="s">
        <v>5</v>
      </c>
      <c r="B12" s="78" t="s">
        <v>27</v>
      </c>
      <c r="C12" s="79"/>
      <c r="D12" s="89">
        <f>F33</f>
        <v>2772</v>
      </c>
      <c r="E12" s="90"/>
      <c r="F12" s="40"/>
      <c r="G12" s="41"/>
    </row>
    <row r="13" spans="1:7" ht="32.1" customHeight="1">
      <c r="A13" s="33" t="s">
        <v>36</v>
      </c>
      <c r="B13" s="64" t="s">
        <v>35</v>
      </c>
      <c r="C13" s="60"/>
      <c r="D13" s="61"/>
      <c r="E13" s="62">
        <f>F38</f>
        <v>1192.45</v>
      </c>
      <c r="F13" s="40"/>
      <c r="G13" s="41"/>
    </row>
    <row r="14" spans="1:7" ht="32.1" customHeight="1">
      <c r="A14" s="33" t="s">
        <v>37</v>
      </c>
      <c r="B14" s="94" t="s">
        <v>18</v>
      </c>
      <c r="C14" s="95"/>
      <c r="D14" s="96">
        <f>F41</f>
        <v>996.08339999999998</v>
      </c>
      <c r="E14" s="97"/>
      <c r="F14" s="40"/>
      <c r="G14" s="41" t="s">
        <v>10</v>
      </c>
    </row>
    <row r="15" spans="1:7" ht="32.1" customHeight="1">
      <c r="A15" s="98" t="s">
        <v>11</v>
      </c>
      <c r="B15" s="99"/>
      <c r="C15" s="99"/>
      <c r="D15" s="100">
        <f>SUM(D9:E14)</f>
        <v>17597.473399999999</v>
      </c>
      <c r="E15" s="101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22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76" customFormat="1" ht="32.1" customHeight="1">
      <c r="A18" s="70">
        <v>1</v>
      </c>
      <c r="B18" s="71" t="s">
        <v>50</v>
      </c>
      <c r="C18" s="72">
        <v>4130</v>
      </c>
      <c r="D18" s="73">
        <v>1</v>
      </c>
      <c r="E18" s="73">
        <v>1</v>
      </c>
      <c r="F18" s="74">
        <f>C18*D18*E18</f>
        <v>4130</v>
      </c>
      <c r="G18" s="75" t="s">
        <v>49</v>
      </c>
    </row>
    <row r="19" spans="1:7" s="76" customFormat="1" ht="32.1" customHeight="1">
      <c r="A19" s="70">
        <v>2</v>
      </c>
      <c r="B19" s="71" t="s">
        <v>58</v>
      </c>
      <c r="C19" s="72">
        <v>422</v>
      </c>
      <c r="D19" s="73">
        <v>1</v>
      </c>
      <c r="E19" s="73">
        <v>1</v>
      </c>
      <c r="F19" s="74">
        <f>C19*D19*E19</f>
        <v>422</v>
      </c>
      <c r="G19" s="75" t="s">
        <v>49</v>
      </c>
    </row>
    <row r="20" spans="1:7" ht="32.1" customHeight="1">
      <c r="A20" s="102" t="s">
        <v>53</v>
      </c>
      <c r="B20" s="103"/>
      <c r="C20" s="103"/>
      <c r="D20" s="103"/>
      <c r="E20" s="103"/>
      <c r="F20" s="18">
        <f>SUM(F18:F19)</f>
        <v>4552</v>
      </c>
      <c r="G20" s="44"/>
    </row>
    <row r="21" spans="1:7" ht="20.100000000000001" customHeight="1">
      <c r="A21" s="10"/>
      <c r="B21" s="11"/>
      <c r="C21" s="12"/>
      <c r="D21" s="11"/>
      <c r="E21" s="13"/>
      <c r="F21" s="14"/>
      <c r="G21" s="15"/>
    </row>
    <row r="22" spans="1:7" ht="32.1" customHeight="1">
      <c r="A22" s="7" t="s">
        <v>33</v>
      </c>
      <c r="B22" s="30" t="s">
        <v>6</v>
      </c>
      <c r="C22" s="8" t="s">
        <v>12</v>
      </c>
      <c r="D22" s="30" t="s">
        <v>13</v>
      </c>
      <c r="E22" s="30" t="s">
        <v>14</v>
      </c>
      <c r="F22" s="8" t="s">
        <v>15</v>
      </c>
      <c r="G22" s="9" t="s">
        <v>9</v>
      </c>
    </row>
    <row r="23" spans="1:7" s="17" customFormat="1" ht="32.1" customHeight="1">
      <c r="A23" s="23">
        <v>1</v>
      </c>
      <c r="B23" s="54" t="s">
        <v>57</v>
      </c>
      <c r="C23" s="77">
        <v>726.03</v>
      </c>
      <c r="D23" s="56">
        <v>1</v>
      </c>
      <c r="E23" s="56">
        <v>1</v>
      </c>
      <c r="F23" s="26">
        <f>C23*D23*E23</f>
        <v>726.03</v>
      </c>
      <c r="G23" s="57" t="s">
        <v>42</v>
      </c>
    </row>
    <row r="24" spans="1:7" s="17" customFormat="1" ht="32.1" customHeight="1">
      <c r="A24" s="23">
        <v>2</v>
      </c>
      <c r="B24" s="110" t="s">
        <v>59</v>
      </c>
      <c r="C24" s="77">
        <v>159</v>
      </c>
      <c r="D24" s="56">
        <v>1</v>
      </c>
      <c r="E24" s="56">
        <v>1</v>
      </c>
      <c r="F24" s="26">
        <f>C24*D24*E24</f>
        <v>159</v>
      </c>
      <c r="G24" s="57" t="s">
        <v>42</v>
      </c>
    </row>
    <row r="25" spans="1:7" ht="32.1" customHeight="1">
      <c r="A25" s="102" t="s">
        <v>34</v>
      </c>
      <c r="B25" s="103"/>
      <c r="C25" s="103"/>
      <c r="D25" s="103"/>
      <c r="E25" s="103"/>
      <c r="F25" s="18">
        <f>SUM(F23:F24)</f>
        <v>885.03</v>
      </c>
      <c r="G25" s="19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30" t="s">
        <v>6</v>
      </c>
      <c r="C27" s="8" t="s">
        <v>12</v>
      </c>
      <c r="D27" s="30" t="s">
        <v>13</v>
      </c>
      <c r="E27" s="30" t="s">
        <v>14</v>
      </c>
      <c r="F27" s="8" t="s">
        <v>15</v>
      </c>
      <c r="G27" s="9" t="s">
        <v>30</v>
      </c>
    </row>
    <row r="28" spans="1:7" ht="63.95" customHeight="1">
      <c r="A28" s="23">
        <v>1</v>
      </c>
      <c r="B28" s="63" t="s">
        <v>41</v>
      </c>
      <c r="C28" s="16">
        <v>799.99</v>
      </c>
      <c r="D28" s="20">
        <v>3</v>
      </c>
      <c r="E28" s="20">
        <v>3</v>
      </c>
      <c r="F28" s="26">
        <f>C28*D28*E28</f>
        <v>7199.9100000000008</v>
      </c>
      <c r="G28" s="69" t="s">
        <v>44</v>
      </c>
    </row>
    <row r="29" spans="1:7" ht="32.1" customHeight="1">
      <c r="A29" s="102" t="s">
        <v>26</v>
      </c>
      <c r="B29" s="103"/>
      <c r="C29" s="103"/>
      <c r="D29" s="103"/>
      <c r="E29" s="103"/>
      <c r="F29" s="18">
        <f>SUM(F28:F28)</f>
        <v>7199.9100000000008</v>
      </c>
      <c r="G29" s="19"/>
    </row>
    <row r="30" spans="1:7" ht="20.100000000000001" customHeight="1">
      <c r="A30" s="104"/>
      <c r="B30" s="105"/>
      <c r="C30" s="105"/>
      <c r="D30" s="106"/>
      <c r="E30" s="106"/>
      <c r="F30" s="106"/>
      <c r="G30" s="107"/>
    </row>
    <row r="31" spans="1:7" ht="32.1" customHeight="1">
      <c r="A31" s="7" t="s">
        <v>25</v>
      </c>
      <c r="B31" s="30" t="s">
        <v>6</v>
      </c>
      <c r="C31" s="8" t="s">
        <v>12</v>
      </c>
      <c r="D31" s="30" t="s">
        <v>13</v>
      </c>
      <c r="E31" s="30" t="s">
        <v>14</v>
      </c>
      <c r="F31" s="8" t="s">
        <v>15</v>
      </c>
      <c r="G31" s="9" t="s">
        <v>9</v>
      </c>
    </row>
    <row r="32" spans="1:7" s="17" customFormat="1" ht="32.1" customHeight="1">
      <c r="A32" s="23">
        <v>1</v>
      </c>
      <c r="B32" s="58" t="s">
        <v>31</v>
      </c>
      <c r="C32" s="55">
        <v>2772</v>
      </c>
      <c r="D32" s="20">
        <v>1</v>
      </c>
      <c r="E32" s="20">
        <v>1</v>
      </c>
      <c r="F32" s="26">
        <f>C32*D32*E32</f>
        <v>2772</v>
      </c>
      <c r="G32" s="59" t="s">
        <v>45</v>
      </c>
    </row>
    <row r="33" spans="1:7" ht="32.1" customHeight="1">
      <c r="A33" s="102" t="s">
        <v>29</v>
      </c>
      <c r="B33" s="103"/>
      <c r="C33" s="103"/>
      <c r="D33" s="103"/>
      <c r="E33" s="103"/>
      <c r="F33" s="18">
        <f>SUM(F32:F32)</f>
        <v>2772</v>
      </c>
      <c r="G33" s="19"/>
    </row>
    <row r="34" spans="1:7" ht="20.100000000000001" customHeight="1">
      <c r="A34" s="108"/>
      <c r="B34" s="106"/>
      <c r="C34" s="106"/>
      <c r="D34" s="106"/>
      <c r="E34" s="106"/>
      <c r="F34" s="106"/>
      <c r="G34" s="107"/>
    </row>
    <row r="35" spans="1:7" ht="32.1" customHeight="1">
      <c r="A35" s="65" t="s">
        <v>38</v>
      </c>
      <c r="B35" s="30" t="s">
        <v>39</v>
      </c>
      <c r="C35" s="8" t="s">
        <v>12</v>
      </c>
      <c r="D35" s="30" t="s">
        <v>43</v>
      </c>
      <c r="E35" s="30" t="s">
        <v>14</v>
      </c>
      <c r="F35" s="8" t="s">
        <v>15</v>
      </c>
      <c r="G35" s="9" t="s">
        <v>9</v>
      </c>
    </row>
    <row r="36" spans="1:7" ht="32.1" customHeight="1">
      <c r="A36" s="23">
        <v>1</v>
      </c>
      <c r="B36" s="66" t="s">
        <v>40</v>
      </c>
      <c r="C36" s="16">
        <v>200</v>
      </c>
      <c r="D36" s="20">
        <v>4</v>
      </c>
      <c r="E36" s="67" t="s">
        <v>48</v>
      </c>
      <c r="F36" s="26">
        <f>C36*D36*E36</f>
        <v>1600</v>
      </c>
      <c r="G36" s="27" t="s">
        <v>47</v>
      </c>
    </row>
    <row r="37" spans="1:7" ht="32.1" customHeight="1">
      <c r="A37" s="23">
        <v>2</v>
      </c>
      <c r="B37" s="66" t="s">
        <v>54</v>
      </c>
      <c r="C37" s="16">
        <v>135.85</v>
      </c>
      <c r="D37" s="20">
        <v>1</v>
      </c>
      <c r="E37" s="67" t="s">
        <v>56</v>
      </c>
      <c r="F37" s="26">
        <f>C37*D37*E37</f>
        <v>407.54999999999995</v>
      </c>
      <c r="G37" s="27" t="s">
        <v>55</v>
      </c>
    </row>
    <row r="38" spans="1:7" ht="32.1" customHeight="1">
      <c r="A38" s="109" t="s">
        <v>38</v>
      </c>
      <c r="B38" s="103"/>
      <c r="C38" s="103"/>
      <c r="D38" s="103"/>
      <c r="E38" s="103"/>
      <c r="F38" s="18">
        <f>F36-F37</f>
        <v>1192.45</v>
      </c>
      <c r="G38" s="44"/>
    </row>
    <row r="39" spans="1:7" ht="20.100000000000001" customHeight="1">
      <c r="A39" s="108"/>
      <c r="B39" s="106"/>
      <c r="C39" s="106"/>
      <c r="D39" s="106"/>
      <c r="E39" s="106"/>
      <c r="F39" s="106"/>
      <c r="G39" s="107"/>
    </row>
    <row r="40" spans="1:7" ht="32.1" customHeight="1">
      <c r="A40" s="7" t="s">
        <v>3</v>
      </c>
      <c r="B40" s="30" t="s">
        <v>6</v>
      </c>
      <c r="C40" s="8" t="s">
        <v>12</v>
      </c>
      <c r="D40" s="30" t="s">
        <v>13</v>
      </c>
      <c r="E40" s="30" t="s">
        <v>14</v>
      </c>
      <c r="F40" s="8" t="s">
        <v>15</v>
      </c>
      <c r="G40" s="9" t="s">
        <v>9</v>
      </c>
    </row>
    <row r="41" spans="1:7" ht="32.1" customHeight="1">
      <c r="A41" s="23">
        <v>1</v>
      </c>
      <c r="B41" s="24" t="s">
        <v>17</v>
      </c>
      <c r="C41" s="16">
        <f>F20+F25+F29+F33+F38</f>
        <v>16601.39</v>
      </c>
      <c r="D41" s="20">
        <v>1</v>
      </c>
      <c r="E41" s="25">
        <v>0.06</v>
      </c>
      <c r="F41" s="26">
        <f>C41*D41*E41</f>
        <v>996.08339999999998</v>
      </c>
      <c r="G41" s="27" t="s">
        <v>16</v>
      </c>
    </row>
    <row r="42" spans="1:7" ht="32.1" customHeight="1" thickBot="1">
      <c r="A42" s="91" t="s">
        <v>19</v>
      </c>
      <c r="B42" s="92"/>
      <c r="C42" s="92"/>
      <c r="D42" s="92"/>
      <c r="E42" s="93"/>
      <c r="F42" s="28">
        <f>SUM(F40:F41)</f>
        <v>996.08339999999998</v>
      </c>
      <c r="G42" s="29"/>
    </row>
  </sheetData>
  <sheetProtection insertColumns="0" insertRows="0" insertHyperlinks="0"/>
  <mergeCells count="26">
    <mergeCell ref="A42:E42"/>
    <mergeCell ref="B14:C14"/>
    <mergeCell ref="D14:E14"/>
    <mergeCell ref="A15:C15"/>
    <mergeCell ref="D15:E15"/>
    <mergeCell ref="A25:E25"/>
    <mergeCell ref="A29:E29"/>
    <mergeCell ref="A30:G30"/>
    <mergeCell ref="A33:E33"/>
    <mergeCell ref="A39:G39"/>
    <mergeCell ref="A20:E20"/>
    <mergeCell ref="A34:G34"/>
    <mergeCell ref="A38:E38"/>
    <mergeCell ref="B10:C10"/>
    <mergeCell ref="D10:E10"/>
    <mergeCell ref="B11:C11"/>
    <mergeCell ref="D11:E11"/>
    <mergeCell ref="B12:C12"/>
    <mergeCell ref="D12:E12"/>
    <mergeCell ref="B9:C9"/>
    <mergeCell ref="D9:E9"/>
    <mergeCell ref="A1:G1"/>
    <mergeCell ref="B5:F5"/>
    <mergeCell ref="B6:G6"/>
    <mergeCell ref="B8:C8"/>
    <mergeCell ref="D8:E8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2017-12-08T07:01:33Z</cp:lastPrinted>
  <dcterms:created xsi:type="dcterms:W3CDTF">2016-07-20T09:34:52Z</dcterms:created>
  <dcterms:modified xsi:type="dcterms:W3CDTF">2017-12-14T09:08:34Z</dcterms:modified>
</cp:coreProperties>
</file>