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ww\Desktop\宝马\"/>
    </mc:Choice>
  </mc:AlternateContent>
  <bookViews>
    <workbookView xWindow="0" yWindow="0" windowWidth="19200" windowHeight="7245"/>
  </bookViews>
  <sheets>
    <sheet name="丽水会议 SF" sheetId="2" r:id="rId1"/>
  </sheets>
  <definedNames>
    <definedName name="_xlnm.Print_Area" localSheetId="0">'丽水会议 SF'!$A$1:$H$48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43" i="2" s="1"/>
  <c r="D14" i="2" s="1"/>
  <c r="F38" i="2"/>
  <c r="F37" i="2"/>
  <c r="F33" i="2"/>
  <c r="F34" i="2" s="1"/>
  <c r="D12" i="2" s="1"/>
  <c r="F29" i="2"/>
  <c r="F28" i="2"/>
  <c r="F27" i="2"/>
  <c r="F23" i="2"/>
  <c r="F22" i="2"/>
  <c r="F39" i="2" l="1"/>
  <c r="D13" i="2" s="1"/>
  <c r="F30" i="2"/>
  <c r="D11" i="2" s="1"/>
  <c r="F24" i="2"/>
  <c r="D10" i="2" s="1"/>
  <c r="C46" i="2" l="1"/>
  <c r="F46" i="2" s="1"/>
  <c r="F47" i="2" s="1"/>
  <c r="D15" i="2" s="1"/>
  <c r="D16" i="2" s="1"/>
  <c r="D17" i="2" s="1"/>
  <c r="D18" i="2" s="1"/>
</calcChain>
</file>

<file path=xl/sharedStrings.xml><?xml version="1.0" encoding="utf-8"?>
<sst xmlns="http://schemas.openxmlformats.org/spreadsheetml/2006/main" count="96" uniqueCount="59">
  <si>
    <t>Both in EN &amp; CN</t>
  </si>
  <si>
    <r>
      <t xml:space="preserve">Agency Name: </t>
    </r>
    <r>
      <rPr>
        <sz val="11"/>
        <color indexed="8"/>
        <rFont val="宋体"/>
        <family val="3"/>
        <charset val="134"/>
      </rPr>
      <t>康辉集团北京国际会议展览有限公司</t>
    </r>
    <phoneticPr fontId="6" type="noConversion"/>
  </si>
  <si>
    <r>
      <t>Agency Address:</t>
    </r>
    <r>
      <rPr>
        <sz val="11"/>
        <color indexed="8"/>
        <rFont val="宋体"/>
        <family val="3"/>
        <charset val="134"/>
      </rPr>
      <t>北京市朝阳区农展馆南路</t>
    </r>
    <r>
      <rPr>
        <sz val="11"/>
        <color indexed="8"/>
        <rFont val="BMWTypeCondensedRegular"/>
        <family val="2"/>
      </rPr>
      <t>13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BMWTypeCondensedRegular"/>
        <family val="2"/>
      </rPr>
      <t>12</t>
    </r>
    <r>
      <rPr>
        <sz val="11"/>
        <color indexed="8"/>
        <rFont val="宋体"/>
        <family val="3"/>
        <charset val="134"/>
      </rPr>
      <t>层</t>
    </r>
    <r>
      <rPr>
        <sz val="11"/>
        <color indexed="8"/>
        <rFont val="BMWTypeCondensedRegular"/>
        <family val="2"/>
      </rPr>
      <t>1510</t>
    </r>
    <r>
      <rPr>
        <sz val="11"/>
        <color indexed="8"/>
        <rFont val="宋体"/>
        <family val="3"/>
        <charset val="134"/>
      </rPr>
      <t>内</t>
    </r>
    <r>
      <rPr>
        <sz val="11"/>
        <color indexed="8"/>
        <rFont val="BMWTypeCondensedRegular"/>
        <family val="2"/>
      </rPr>
      <t>002</t>
    </r>
    <phoneticPr fontId="6" type="noConversion"/>
  </si>
  <si>
    <t>Contact Info.: 021-5085 1207</t>
    <phoneticPr fontId="6" type="noConversion"/>
  </si>
  <si>
    <t>SUMMARY( 汇率：)</t>
  </si>
  <si>
    <t>Item
项目</t>
  </si>
  <si>
    <t>Budget(RMB)
预算（人民币）</t>
  </si>
  <si>
    <t>Remark
备注</t>
  </si>
  <si>
    <t>Description
描述</t>
  </si>
  <si>
    <t>A</t>
  </si>
  <si>
    <t>Transportation
交通</t>
  </si>
  <si>
    <t>B</t>
  </si>
  <si>
    <t>Food &amp; Beverage
餐饮</t>
  </si>
  <si>
    <t>C</t>
  </si>
  <si>
    <t>Meeting Arrangement
会议安排</t>
    <phoneticPr fontId="15" type="noConversion"/>
  </si>
  <si>
    <t>D</t>
  </si>
  <si>
    <t>Logistics</t>
    <phoneticPr fontId="15" type="noConversion"/>
  </si>
  <si>
    <t>E</t>
  </si>
  <si>
    <t>Miscellaneous
杂项</t>
  </si>
  <si>
    <t>F</t>
  </si>
  <si>
    <t>Service Charge 
服务费</t>
  </si>
  <si>
    <t>Total Net</t>
  </si>
  <si>
    <t>VAT 6%
增值税 6%</t>
  </si>
  <si>
    <t>Gross Total</t>
  </si>
  <si>
    <t>DETAILS</t>
  </si>
  <si>
    <t>A. Ground Transportation
交通</t>
  </si>
  <si>
    <t>Unit Price (RMB)
单价（人民币）</t>
  </si>
  <si>
    <t>No. of item
次数</t>
  </si>
  <si>
    <t>QTY
数量</t>
  </si>
  <si>
    <t>Total Price (RMB)
总价（人民币）</t>
  </si>
  <si>
    <t xml:space="preserve"> </t>
  </si>
  <si>
    <t>接送大巴</t>
  </si>
  <si>
    <t xml:space="preserve">A. Ground Transportation交通 </t>
  </si>
  <si>
    <t>B. F&amp;B
餐饮</t>
  </si>
  <si>
    <t>午餐</t>
  </si>
  <si>
    <t>B. Food and Beverage 餐饮</t>
  </si>
  <si>
    <t>C. Meeting Arrangement</t>
    <phoneticPr fontId="15" type="noConversion"/>
  </si>
  <si>
    <t>会议室场租</t>
    <phoneticPr fontId="6" type="noConversion"/>
  </si>
  <si>
    <t>C. Venue Arrangement</t>
  </si>
  <si>
    <t>D. logistics</t>
    <phoneticPr fontId="15" type="noConversion"/>
  </si>
  <si>
    <t>D. Workshop Preparation</t>
  </si>
  <si>
    <t>E. Miscellaneous
杂项</t>
  </si>
  <si>
    <t>F . Service Charge
服务费</t>
  </si>
  <si>
    <t>Service Charge服务费</t>
    <phoneticPr fontId="15" type="noConversion"/>
  </si>
  <si>
    <t>F. Service Charge
服务费</t>
  </si>
  <si>
    <t>横幅</t>
    <phoneticPr fontId="15" type="noConversion"/>
  </si>
  <si>
    <t>会议日晚宴</t>
    <phoneticPr fontId="3" type="noConversion"/>
  </si>
  <si>
    <t>酒店住宿</t>
    <phoneticPr fontId="3" type="noConversion"/>
  </si>
  <si>
    <t xml:space="preserve"> </t>
    <phoneticPr fontId="3" type="noConversion"/>
  </si>
  <si>
    <t>半天费用，含投影仪、话筒，而且要白板和马克笔</t>
  </si>
  <si>
    <r>
      <t>Project Name:BMW</t>
    </r>
    <r>
      <rPr>
        <sz val="11"/>
        <color indexed="8"/>
        <rFont val="宋体"/>
        <family val="3"/>
        <charset val="134"/>
      </rPr>
      <t>丽水会议</t>
    </r>
  </si>
  <si>
    <r>
      <t>Project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28</t>
    </r>
    <r>
      <rPr>
        <sz val="11"/>
        <color indexed="8"/>
        <rFont val="宋体"/>
        <family val="3"/>
        <charset val="134"/>
      </rPr>
      <t>日</t>
    </r>
    <r>
      <rPr>
        <sz val="11"/>
        <color indexed="8"/>
        <rFont val="BMWTypeCondensedRegular"/>
        <family val="2"/>
      </rPr>
      <t>-10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29</t>
    </r>
    <r>
      <rPr>
        <sz val="11"/>
        <color indexed="8"/>
        <rFont val="宋体"/>
        <family val="3"/>
        <charset val="134"/>
      </rPr>
      <t>日</t>
    </r>
  </si>
  <si>
    <r>
      <t>Quotation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23</t>
    </r>
    <r>
      <rPr>
        <sz val="11"/>
        <color indexed="8"/>
        <rFont val="宋体"/>
        <family val="3"/>
        <charset val="134"/>
      </rPr>
      <t>日</t>
    </r>
  </si>
  <si>
    <t>12间标间，</t>
  </si>
  <si>
    <r>
      <t xml:space="preserve">on-site support </t>
    </r>
    <r>
      <rPr>
        <sz val="10"/>
        <color indexed="8"/>
        <rFont val="宋体"/>
        <family val="3"/>
        <charset val="134"/>
      </rPr>
      <t>现场工作人员服务</t>
    </r>
  </si>
  <si>
    <t>团建教练和道具</t>
  </si>
  <si>
    <t>道具：白纸，颜料，毛笔</t>
  </si>
  <si>
    <t>20座大巴</t>
  </si>
  <si>
    <t>结算金额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</si>
</sst>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&quot;¥&quot;#,##0.00_);[Red]\(&quot;¥&quot;#,##0.00\)"/>
  </numFmts>
  <fonts count="29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2"/>
      <charset val="134"/>
      <scheme val="minor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sz val="16"/>
      <color indexed="8"/>
      <name val="宋体"/>
      <family val="3"/>
      <charset val="134"/>
      <scheme val="minor"/>
    </font>
    <font>
      <sz val="10"/>
      <color indexed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BMW Type Global Pro Regula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0" fillId="0" borderId="5" xfId="0" applyBorder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77" fontId="5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40" fontId="13" fillId="0" borderId="10" xfId="4" applyNumberFormat="1" applyFont="1" applyBorder="1" applyAlignment="1">
      <alignment vertical="center" wrapText="1"/>
    </xf>
    <xf numFmtId="176" fontId="13" fillId="0" borderId="10" xfId="1" applyFont="1" applyBorder="1" applyAlignment="1">
      <alignment vertical="center" wrapText="1"/>
    </xf>
    <xf numFmtId="40" fontId="13" fillId="5" borderId="10" xfId="3" applyNumberFormat="1" applyFont="1" applyFill="1" applyBorder="1" applyAlignment="1">
      <alignment vertical="center" wrapText="1"/>
    </xf>
    <xf numFmtId="178" fontId="13" fillId="5" borderId="10" xfId="3" applyNumberFormat="1" applyFont="1" applyFill="1" applyBorder="1" applyAlignment="1">
      <alignment horizontal="right" vertical="center" wrapText="1"/>
    </xf>
    <xf numFmtId="40" fontId="16" fillId="5" borderId="10" xfId="3" applyNumberFormat="1" applyFont="1" applyFill="1" applyBorder="1" applyAlignment="1">
      <alignment vertical="center" wrapText="1"/>
    </xf>
    <xf numFmtId="178" fontId="16" fillId="5" borderId="10" xfId="3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77" fontId="13" fillId="6" borderId="14" xfId="0" applyNumberFormat="1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 wrapText="1"/>
    </xf>
    <xf numFmtId="40" fontId="19" fillId="3" borderId="10" xfId="3" applyNumberFormat="1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20" fillId="2" borderId="10" xfId="0" applyFont="1" applyFill="1" applyBorder="1">
      <alignment vertical="center"/>
    </xf>
    <xf numFmtId="40" fontId="21" fillId="2" borderId="10" xfId="4" applyNumberFormat="1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3" fillId="2" borderId="10" xfId="3" applyFont="1" applyFill="1" applyBorder="1" applyAlignment="1">
      <alignment horizontal="right" vertical="center" wrapText="1"/>
    </xf>
    <xf numFmtId="40" fontId="13" fillId="2" borderId="10" xfId="3" applyNumberFormat="1" applyFont="1" applyFill="1" applyBorder="1" applyAlignment="1">
      <alignment horizontal="right" vertical="center" wrapText="1"/>
    </xf>
    <xf numFmtId="176" fontId="21" fillId="2" borderId="10" xfId="1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22" fillId="2" borderId="10" xfId="0" applyFont="1" applyFill="1" applyBorder="1">
      <alignment vertical="center"/>
    </xf>
    <xf numFmtId="40" fontId="13" fillId="5" borderId="10" xfId="3" applyNumberFormat="1" applyFont="1" applyFill="1" applyBorder="1" applyAlignment="1">
      <alignment horizontal="right" vertical="center" wrapText="1"/>
    </xf>
    <xf numFmtId="0" fontId="12" fillId="0" borderId="0" xfId="0" applyNumberFormat="1" applyFont="1">
      <alignment vertical="center"/>
    </xf>
    <xf numFmtId="0" fontId="23" fillId="6" borderId="10" xfId="3" applyFont="1" applyFill="1" applyBorder="1" applyAlignment="1">
      <alignment horizontal="center" vertical="center" wrapText="1"/>
    </xf>
    <xf numFmtId="0" fontId="23" fillId="6" borderId="10" xfId="3" applyFont="1" applyFill="1" applyBorder="1" applyAlignment="1">
      <alignment horizontal="left" vertical="center" wrapText="1"/>
    </xf>
    <xf numFmtId="176" fontId="23" fillId="6" borderId="10" xfId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6" borderId="10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left" vertical="center" wrapText="1"/>
    </xf>
    <xf numFmtId="176" fontId="25" fillId="2" borderId="10" xfId="1" applyFont="1" applyFill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left" vertical="center" wrapText="1"/>
    </xf>
    <xf numFmtId="0" fontId="13" fillId="0" borderId="10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176" fontId="13" fillId="0" borderId="10" xfId="1" applyFont="1" applyBorder="1" applyAlignment="1">
      <alignment horizontal="left" vertical="center" wrapText="1"/>
    </xf>
    <xf numFmtId="176" fontId="13" fillId="0" borderId="10" xfId="1" applyFont="1" applyBorder="1" applyAlignment="1">
      <alignment horizontal="left" vertical="center"/>
    </xf>
    <xf numFmtId="176" fontId="2" fillId="2" borderId="1" xfId="1" applyFont="1" applyFill="1" applyBorder="1" applyAlignment="1">
      <alignment horizontal="left" vertical="center"/>
    </xf>
    <xf numFmtId="176" fontId="4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176" fontId="13" fillId="4" borderId="10" xfId="1" applyFont="1" applyFill="1" applyBorder="1" applyAlignment="1">
      <alignment horizontal="left" vertical="center" wrapText="1"/>
    </xf>
    <xf numFmtId="176" fontId="13" fillId="4" borderId="10" xfId="1" applyFont="1" applyFill="1" applyBorder="1" applyAlignment="1">
      <alignment horizontal="left" vertical="center"/>
    </xf>
    <xf numFmtId="40" fontId="13" fillId="5" borderId="10" xfId="5" applyNumberFormat="1" applyFont="1" applyFill="1" applyBorder="1" applyAlignment="1">
      <alignment horizontal="right" vertical="center" wrapText="1"/>
    </xf>
    <xf numFmtId="176" fontId="13" fillId="0" borderId="11" xfId="1" applyFont="1" applyBorder="1" applyAlignment="1">
      <alignment horizontal="left" vertical="center" wrapText="1"/>
    </xf>
    <xf numFmtId="176" fontId="13" fillId="0" borderId="12" xfId="1" applyFont="1" applyBorder="1" applyAlignment="1">
      <alignment horizontal="left" vertical="center" wrapText="1"/>
    </xf>
    <xf numFmtId="40" fontId="13" fillId="6" borderId="11" xfId="4" applyNumberFormat="1" applyFont="1" applyFill="1" applyBorder="1" applyAlignment="1">
      <alignment horizontal="right" vertical="center" wrapText="1"/>
    </xf>
    <xf numFmtId="40" fontId="13" fillId="6" borderId="12" xfId="4" applyNumberFormat="1" applyFont="1" applyFill="1" applyBorder="1" applyAlignment="1">
      <alignment horizontal="right" vertical="center" wrapText="1"/>
    </xf>
    <xf numFmtId="176" fontId="16" fillId="4" borderId="10" xfId="1" applyFont="1" applyFill="1" applyBorder="1" applyAlignment="1">
      <alignment horizontal="left" vertical="center" wrapText="1"/>
    </xf>
    <xf numFmtId="176" fontId="16" fillId="4" borderId="10" xfId="1" applyFont="1" applyFill="1" applyBorder="1" applyAlignment="1">
      <alignment horizontal="left" vertical="center"/>
    </xf>
    <xf numFmtId="40" fontId="16" fillId="5" borderId="10" xfId="5" applyNumberFormat="1" applyFont="1" applyFill="1" applyBorder="1" applyAlignment="1">
      <alignment horizontal="right" vertical="center" wrapText="1"/>
    </xf>
    <xf numFmtId="176" fontId="13" fillId="4" borderId="10" xfId="1" applyFont="1" applyFill="1" applyBorder="1" applyAlignment="1">
      <alignment vertical="center"/>
    </xf>
    <xf numFmtId="176" fontId="13" fillId="4" borderId="10" xfId="1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76" fontId="12" fillId="6" borderId="13" xfId="1" applyFont="1" applyFill="1" applyBorder="1">
      <alignment vertical="center"/>
    </xf>
    <xf numFmtId="0" fontId="12" fillId="0" borderId="0" xfId="0" applyFont="1" applyBorder="1">
      <alignment vertical="center"/>
    </xf>
    <xf numFmtId="176" fontId="16" fillId="4" borderId="11" xfId="1" applyFont="1" applyFill="1" applyBorder="1" applyAlignment="1">
      <alignment horizontal="center" vertical="center" wrapText="1"/>
    </xf>
    <xf numFmtId="176" fontId="16" fillId="4" borderId="15" xfId="1" applyFont="1" applyFill="1" applyBorder="1" applyAlignment="1">
      <alignment horizontal="center" vertical="center" wrapText="1"/>
    </xf>
    <xf numFmtId="176" fontId="16" fillId="4" borderId="12" xfId="1" applyFont="1" applyFill="1" applyBorder="1" applyAlignment="1">
      <alignment horizontal="center" vertical="center" wrapText="1"/>
    </xf>
  </cellXfs>
  <cellStyles count="6">
    <cellStyle name="Normal_Sheet1" xfId="3"/>
    <cellStyle name="常规" xfId="0" builtinId="0"/>
    <cellStyle name="常规 14" xfId="1"/>
    <cellStyle name="常规 3 3" xfId="2"/>
    <cellStyle name="常规 9" xfId="4"/>
    <cellStyle name="千位分隔 2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963204</xdr:colOff>
      <xdr:row>0</xdr:row>
      <xdr:rowOff>192641</xdr:rowOff>
    </xdr:from>
    <xdr:to>
      <xdr:col>6</xdr:col>
      <xdr:colOff>3244338</xdr:colOff>
      <xdr:row>5</xdr:row>
      <xdr:rowOff>354352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644" y="192641"/>
          <a:ext cx="2281134" cy="115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topLeftCell="A7" zoomScale="70" zoomScaleNormal="70" zoomScalePageLayoutView="89" workbookViewId="0">
      <selection activeCell="F19" sqref="F19"/>
    </sheetView>
  </sheetViews>
  <sheetFormatPr defaultColWidth="8.875" defaultRowHeight="14.25"/>
  <cols>
    <col min="1" max="1" width="16.625" style="1" customWidth="1"/>
    <col min="2" max="2" width="34" style="1" customWidth="1"/>
    <col min="3" max="3" width="15.625" style="1" customWidth="1"/>
    <col min="4" max="4" width="10.375" style="1" customWidth="1"/>
    <col min="5" max="5" width="8" style="1" customWidth="1"/>
    <col min="6" max="6" width="16.625" style="1" customWidth="1"/>
    <col min="7" max="7" width="51.875" style="1" customWidth="1"/>
    <col min="8" max="8" width="13.875" style="1" customWidth="1"/>
    <col min="9" max="16384" width="8.875" style="1"/>
  </cols>
  <sheetData>
    <row r="1" spans="1:7" ht="20.25">
      <c r="A1" s="64" t="s">
        <v>0</v>
      </c>
      <c r="B1" s="65"/>
      <c r="C1" s="65"/>
      <c r="D1" s="65"/>
      <c r="E1" s="65"/>
      <c r="F1" s="65"/>
      <c r="G1" s="66"/>
    </row>
    <row r="2" spans="1:7">
      <c r="A2" s="2"/>
      <c r="B2" s="3" t="s">
        <v>50</v>
      </c>
      <c r="C2" s="4"/>
      <c r="D2" s="3"/>
      <c r="E2" s="5"/>
      <c r="F2" s="5"/>
      <c r="G2" s="6"/>
    </row>
    <row r="3" spans="1:7">
      <c r="A3" s="7"/>
      <c r="B3" s="8" t="s">
        <v>51</v>
      </c>
      <c r="C3" s="4"/>
      <c r="D3" s="3"/>
      <c r="E3" s="5"/>
      <c r="F3" s="5"/>
      <c r="G3" s="9"/>
    </row>
    <row r="4" spans="1:7">
      <c r="A4" s="7"/>
      <c r="B4" s="8" t="s">
        <v>52</v>
      </c>
      <c r="C4" s="4"/>
      <c r="D4" s="10"/>
      <c r="E4" s="5"/>
      <c r="F4" s="5"/>
      <c r="G4" s="6"/>
    </row>
    <row r="5" spans="1:7">
      <c r="A5" s="11"/>
      <c r="B5" s="4" t="s">
        <v>1</v>
      </c>
      <c r="C5" s="4"/>
      <c r="D5" s="4"/>
      <c r="E5" s="4"/>
      <c r="F5" s="4"/>
      <c r="G5" s="12"/>
    </row>
    <row r="6" spans="1:7" ht="28.5" customHeight="1">
      <c r="A6" s="11"/>
      <c r="B6" s="67" t="s">
        <v>2</v>
      </c>
      <c r="C6" s="67"/>
      <c r="D6" s="67"/>
      <c r="E6" s="13"/>
      <c r="F6" s="13"/>
      <c r="G6" s="14"/>
    </row>
    <row r="7" spans="1:7">
      <c r="A7" s="7"/>
      <c r="B7" s="8" t="s">
        <v>3</v>
      </c>
      <c r="C7" s="4"/>
      <c r="D7" s="13"/>
      <c r="E7" s="13"/>
      <c r="F7" s="13"/>
      <c r="G7" s="15"/>
    </row>
    <row r="8" spans="1:7" ht="21" thickBot="1">
      <c r="A8" s="16" t="s">
        <v>4</v>
      </c>
      <c r="B8" s="17"/>
      <c r="C8" s="18"/>
      <c r="D8" s="17"/>
      <c r="E8" s="19"/>
      <c r="F8" s="20"/>
      <c r="G8" s="21"/>
    </row>
    <row r="9" spans="1:7" s="22" customFormat="1" ht="24">
      <c r="A9" s="61"/>
      <c r="B9" s="68" t="s">
        <v>5</v>
      </c>
      <c r="C9" s="68"/>
      <c r="D9" s="68" t="s">
        <v>6</v>
      </c>
      <c r="E9" s="68"/>
      <c r="F9" s="61" t="s">
        <v>7</v>
      </c>
      <c r="G9" s="61" t="s">
        <v>8</v>
      </c>
    </row>
    <row r="10" spans="1:7" s="22" customFormat="1" ht="31.5" customHeight="1">
      <c r="A10" s="23" t="s">
        <v>9</v>
      </c>
      <c r="B10" s="62" t="s">
        <v>10</v>
      </c>
      <c r="C10" s="63"/>
      <c r="D10" s="24">
        <f>F24</f>
        <v>6600</v>
      </c>
      <c r="E10" s="24"/>
      <c r="F10" s="24"/>
      <c r="G10" s="25"/>
    </row>
    <row r="11" spans="1:7" s="22" customFormat="1" ht="31.5" customHeight="1">
      <c r="A11" s="23" t="s">
        <v>11</v>
      </c>
      <c r="B11" s="62" t="s">
        <v>12</v>
      </c>
      <c r="C11" s="63"/>
      <c r="D11" s="24">
        <f>F30</f>
        <v>1800</v>
      </c>
      <c r="E11" s="24"/>
      <c r="F11" s="24"/>
      <c r="G11" s="25"/>
    </row>
    <row r="12" spans="1:7" s="22" customFormat="1" ht="31.5" customHeight="1">
      <c r="A12" s="23" t="s">
        <v>13</v>
      </c>
      <c r="B12" s="62" t="s">
        <v>14</v>
      </c>
      <c r="C12" s="63"/>
      <c r="D12" s="24">
        <f>F34</f>
        <v>800</v>
      </c>
      <c r="E12" s="24"/>
      <c r="F12" s="24"/>
      <c r="G12" s="25"/>
    </row>
    <row r="13" spans="1:7" s="22" customFormat="1" ht="31.5" customHeight="1">
      <c r="A13" s="23" t="s">
        <v>15</v>
      </c>
      <c r="B13" s="62" t="s">
        <v>16</v>
      </c>
      <c r="C13" s="63"/>
      <c r="D13" s="24">
        <f>F39</f>
        <v>1000</v>
      </c>
      <c r="E13" s="24"/>
      <c r="F13" s="24"/>
      <c r="G13" s="25"/>
    </row>
    <row r="14" spans="1:7" s="22" customFormat="1" ht="31.5" customHeight="1">
      <c r="A14" s="23" t="s">
        <v>17</v>
      </c>
      <c r="B14" s="62" t="s">
        <v>18</v>
      </c>
      <c r="C14" s="63"/>
      <c r="D14" s="24">
        <f>F43</f>
        <v>200</v>
      </c>
      <c r="E14" s="24"/>
      <c r="F14" s="24"/>
      <c r="G14" s="25"/>
    </row>
    <row r="15" spans="1:7" s="22" customFormat="1" ht="31.5" customHeight="1">
      <c r="A15" s="23" t="s">
        <v>19</v>
      </c>
      <c r="B15" s="62" t="s">
        <v>20</v>
      </c>
      <c r="C15" s="63"/>
      <c r="D15" s="24">
        <f>F47</f>
        <v>1040</v>
      </c>
      <c r="E15" s="24"/>
      <c r="F15" s="24"/>
      <c r="G15" s="25"/>
    </row>
    <row r="16" spans="1:7" s="22" customFormat="1" ht="31.5" customHeight="1">
      <c r="A16" s="72" t="s">
        <v>21</v>
      </c>
      <c r="B16" s="73" t="s">
        <v>21</v>
      </c>
      <c r="C16" s="73"/>
      <c r="D16" s="74">
        <f>SUM(D10:E15)</f>
        <v>11440</v>
      </c>
      <c r="E16" s="74"/>
      <c r="F16" s="26"/>
      <c r="G16" s="27"/>
    </row>
    <row r="17" spans="1:12" s="22" customFormat="1" ht="31.5" customHeight="1">
      <c r="A17" s="23"/>
      <c r="B17" s="75" t="s">
        <v>22</v>
      </c>
      <c r="C17" s="76"/>
      <c r="D17" s="77">
        <f>SUM(D16*0.06)</f>
        <v>686.4</v>
      </c>
      <c r="E17" s="78"/>
      <c r="F17" s="24"/>
      <c r="G17" s="25"/>
    </row>
    <row r="18" spans="1:12" s="30" customFormat="1" ht="24.75" customHeight="1">
      <c r="A18" s="79" t="s">
        <v>23</v>
      </c>
      <c r="B18" s="80"/>
      <c r="C18" s="80"/>
      <c r="D18" s="81">
        <f>SUM(D16:E17)</f>
        <v>12126.4</v>
      </c>
      <c r="E18" s="81"/>
      <c r="F18" s="28"/>
      <c r="G18" s="29"/>
    </row>
    <row r="19" spans="1:12" s="30" customFormat="1" ht="24.75" customHeight="1">
      <c r="A19" s="89" t="s">
        <v>58</v>
      </c>
      <c r="B19" s="90"/>
      <c r="C19" s="91"/>
      <c r="D19" s="81">
        <v>12000</v>
      </c>
      <c r="E19" s="81"/>
      <c r="F19" s="28"/>
      <c r="G19" s="29"/>
    </row>
    <row r="20" spans="1:12" s="22" customFormat="1" ht="24.75" customHeight="1">
      <c r="A20" s="31" t="s">
        <v>24</v>
      </c>
      <c r="B20" s="32"/>
      <c r="C20" s="33"/>
      <c r="D20" s="32"/>
      <c r="E20" s="34"/>
      <c r="F20" s="35"/>
      <c r="G20" s="36"/>
    </row>
    <row r="21" spans="1:12" s="22" customFormat="1" ht="43.5" customHeight="1">
      <c r="A21" s="37" t="s">
        <v>25</v>
      </c>
      <c r="B21" s="37" t="s">
        <v>5</v>
      </c>
      <c r="C21" s="38" t="s">
        <v>26</v>
      </c>
      <c r="D21" s="39" t="s">
        <v>27</v>
      </c>
      <c r="E21" s="39" t="s">
        <v>28</v>
      </c>
      <c r="F21" s="38" t="s">
        <v>29</v>
      </c>
      <c r="G21" s="37" t="s">
        <v>8</v>
      </c>
    </row>
    <row r="22" spans="1:12" s="47" customFormat="1" ht="24.95" customHeight="1">
      <c r="A22" s="40">
        <v>1</v>
      </c>
      <c r="B22" s="41" t="s">
        <v>47</v>
      </c>
      <c r="C22" s="42">
        <v>350</v>
      </c>
      <c r="D22" s="43">
        <v>1</v>
      </c>
      <c r="E22" s="44">
        <v>12</v>
      </c>
      <c r="F22" s="45">
        <f>C22*D22*E22</f>
        <v>4200</v>
      </c>
      <c r="G22" s="46" t="s">
        <v>53</v>
      </c>
    </row>
    <row r="23" spans="1:12" s="47" customFormat="1" ht="24.95" customHeight="1">
      <c r="A23" s="40">
        <v>2</v>
      </c>
      <c r="B23" s="41" t="s">
        <v>31</v>
      </c>
      <c r="C23" s="42">
        <v>1200</v>
      </c>
      <c r="D23" s="48">
        <v>2</v>
      </c>
      <c r="E23" s="48">
        <v>1</v>
      </c>
      <c r="F23" s="45">
        <f>C23*D23*E23</f>
        <v>2400</v>
      </c>
      <c r="G23" s="46" t="s">
        <v>57</v>
      </c>
    </row>
    <row r="24" spans="1:12" s="22" customFormat="1" ht="24.75" customHeight="1">
      <c r="A24" s="82" t="s">
        <v>32</v>
      </c>
      <c r="B24" s="82"/>
      <c r="C24" s="82"/>
      <c r="D24" s="82"/>
      <c r="E24" s="82"/>
      <c r="F24" s="49">
        <f>F23+F22</f>
        <v>6600</v>
      </c>
      <c r="G24" s="49"/>
    </row>
    <row r="25" spans="1:12" s="22" customFormat="1" ht="24.75" customHeight="1">
      <c r="A25" s="69"/>
      <c r="B25" s="70"/>
      <c r="C25" s="70"/>
      <c r="D25" s="70"/>
      <c r="E25" s="70"/>
      <c r="F25" s="70"/>
      <c r="G25" s="71"/>
    </row>
    <row r="26" spans="1:12" s="22" customFormat="1" ht="36.75" customHeight="1">
      <c r="A26" s="37" t="s">
        <v>33</v>
      </c>
      <c r="B26" s="37" t="s">
        <v>5</v>
      </c>
      <c r="C26" s="38" t="s">
        <v>26</v>
      </c>
      <c r="D26" s="39" t="s">
        <v>27</v>
      </c>
      <c r="E26" s="39" t="s">
        <v>28</v>
      </c>
      <c r="F26" s="38" t="s">
        <v>29</v>
      </c>
      <c r="G26" s="37" t="s">
        <v>8</v>
      </c>
      <c r="L26" s="50"/>
    </row>
    <row r="27" spans="1:12" s="22" customFormat="1" ht="26.25" customHeight="1">
      <c r="A27" s="51">
        <v>1</v>
      </c>
      <c r="B27" s="52" t="s">
        <v>34</v>
      </c>
      <c r="C27" s="42">
        <v>50</v>
      </c>
      <c r="D27" s="43">
        <v>1</v>
      </c>
      <c r="E27" s="40">
        <v>12</v>
      </c>
      <c r="F27" s="45">
        <f>C27*D27*E27</f>
        <v>600</v>
      </c>
      <c r="G27" s="53" t="s">
        <v>30</v>
      </c>
    </row>
    <row r="28" spans="1:12" s="54" customFormat="1" ht="26.25" customHeight="1">
      <c r="A28" s="51">
        <v>2</v>
      </c>
      <c r="B28" s="52" t="s">
        <v>46</v>
      </c>
      <c r="C28" s="42">
        <v>50</v>
      </c>
      <c r="D28" s="43">
        <v>1</v>
      </c>
      <c r="E28" s="40">
        <v>12</v>
      </c>
      <c r="F28" s="45">
        <f t="shared" ref="F28:F29" si="0">C28*D28*E28</f>
        <v>600</v>
      </c>
      <c r="G28" s="53" t="s">
        <v>30</v>
      </c>
    </row>
    <row r="29" spans="1:12" s="54" customFormat="1" ht="26.25" customHeight="1">
      <c r="A29" s="51">
        <v>3</v>
      </c>
      <c r="B29" s="52" t="s">
        <v>34</v>
      </c>
      <c r="C29" s="42">
        <v>50</v>
      </c>
      <c r="D29" s="43">
        <v>1</v>
      </c>
      <c r="E29" s="40">
        <v>12</v>
      </c>
      <c r="F29" s="45">
        <f t="shared" si="0"/>
        <v>600</v>
      </c>
      <c r="G29" s="53" t="s">
        <v>48</v>
      </c>
    </row>
    <row r="30" spans="1:12" s="22" customFormat="1" ht="30.75" customHeight="1">
      <c r="A30" s="83" t="s">
        <v>35</v>
      </c>
      <c r="B30" s="82"/>
      <c r="C30" s="82"/>
      <c r="D30" s="82"/>
      <c r="E30" s="82"/>
      <c r="F30" s="49">
        <f>SUM(F27:F29)</f>
        <v>1800</v>
      </c>
      <c r="G30" s="49"/>
    </row>
    <row r="31" spans="1:12" s="22" customFormat="1" ht="24.75" customHeight="1">
      <c r="A31" s="87"/>
      <c r="B31" s="88"/>
      <c r="C31" s="88"/>
      <c r="D31" s="70"/>
      <c r="E31" s="70"/>
      <c r="F31" s="70"/>
      <c r="G31" s="71"/>
    </row>
    <row r="32" spans="1:12" s="22" customFormat="1" ht="48.95" customHeight="1">
      <c r="A32" s="37" t="s">
        <v>36</v>
      </c>
      <c r="B32" s="37" t="s">
        <v>5</v>
      </c>
      <c r="C32" s="38" t="s">
        <v>26</v>
      </c>
      <c r="D32" s="39" t="s">
        <v>27</v>
      </c>
      <c r="E32" s="39" t="s">
        <v>28</v>
      </c>
      <c r="F32" s="38" t="s">
        <v>29</v>
      </c>
      <c r="G32" s="37" t="s">
        <v>8</v>
      </c>
    </row>
    <row r="33" spans="1:7" s="22" customFormat="1" ht="13.5">
      <c r="A33" s="51">
        <v>1</v>
      </c>
      <c r="B33" s="51" t="s">
        <v>37</v>
      </c>
      <c r="C33" s="42">
        <v>800</v>
      </c>
      <c r="D33" s="43">
        <v>1</v>
      </c>
      <c r="E33" s="40">
        <v>1</v>
      </c>
      <c r="F33" s="45">
        <f>C33*D33*E33</f>
        <v>800</v>
      </c>
      <c r="G33" s="55" t="s">
        <v>49</v>
      </c>
    </row>
    <row r="34" spans="1:7" s="22" customFormat="1" ht="24.75" customHeight="1">
      <c r="A34" s="83" t="s">
        <v>38</v>
      </c>
      <c r="B34" s="82"/>
      <c r="C34" s="82"/>
      <c r="D34" s="82"/>
      <c r="E34" s="82"/>
      <c r="F34" s="49">
        <f>SUM((F33:F33))</f>
        <v>800</v>
      </c>
      <c r="G34" s="49"/>
    </row>
    <row r="35" spans="1:7" s="22" customFormat="1" ht="24.75" customHeight="1">
      <c r="A35" s="69"/>
      <c r="B35" s="70"/>
      <c r="C35" s="70"/>
      <c r="D35" s="70"/>
      <c r="E35" s="70"/>
      <c r="F35" s="70"/>
      <c r="G35" s="71"/>
    </row>
    <row r="36" spans="1:7" s="22" customFormat="1" ht="51.75" customHeight="1">
      <c r="A36" s="37" t="s">
        <v>39</v>
      </c>
      <c r="B36" s="37" t="s">
        <v>5</v>
      </c>
      <c r="C36" s="38" t="s">
        <v>26</v>
      </c>
      <c r="D36" s="39" t="s">
        <v>27</v>
      </c>
      <c r="E36" s="39" t="s">
        <v>28</v>
      </c>
      <c r="F36" s="38" t="s">
        <v>29</v>
      </c>
      <c r="G36" s="37" t="s">
        <v>8</v>
      </c>
    </row>
    <row r="37" spans="1:7" s="22" customFormat="1" ht="47.1" customHeight="1">
      <c r="A37" s="56">
        <v>1</v>
      </c>
      <c r="B37" s="58" t="s">
        <v>45</v>
      </c>
      <c r="C37" s="42">
        <v>100</v>
      </c>
      <c r="D37" s="43">
        <v>1</v>
      </c>
      <c r="E37" s="40">
        <v>1</v>
      </c>
      <c r="F37" s="45">
        <f t="shared" ref="F37:F38" si="1">C37*D37*E37</f>
        <v>100</v>
      </c>
      <c r="G37" s="57" t="s">
        <v>30</v>
      </c>
    </row>
    <row r="38" spans="1:7" s="22" customFormat="1" ht="47.1" customHeight="1">
      <c r="A38" s="56">
        <v>2</v>
      </c>
      <c r="B38" s="58" t="s">
        <v>55</v>
      </c>
      <c r="C38" s="42">
        <v>900</v>
      </c>
      <c r="D38" s="43">
        <v>1</v>
      </c>
      <c r="E38" s="40">
        <v>1</v>
      </c>
      <c r="F38" s="45">
        <f t="shared" si="1"/>
        <v>900</v>
      </c>
      <c r="G38" s="57" t="s">
        <v>56</v>
      </c>
    </row>
    <row r="39" spans="1:7" s="22" customFormat="1" ht="24.75" customHeight="1">
      <c r="A39" s="83" t="s">
        <v>40</v>
      </c>
      <c r="B39" s="82"/>
      <c r="C39" s="82"/>
      <c r="D39" s="82"/>
      <c r="E39" s="82"/>
      <c r="F39" s="49">
        <f>SUM(F37:F38)</f>
        <v>1000</v>
      </c>
      <c r="G39" s="49"/>
    </row>
    <row r="40" spans="1:7" s="22" customFormat="1" ht="24.75" customHeight="1">
      <c r="A40" s="69"/>
      <c r="B40" s="70"/>
      <c r="C40" s="70"/>
      <c r="D40" s="70"/>
      <c r="E40" s="70"/>
      <c r="F40" s="70"/>
      <c r="G40" s="71"/>
    </row>
    <row r="41" spans="1:7" s="22" customFormat="1" ht="47.25" customHeight="1">
      <c r="A41" s="37" t="s">
        <v>41</v>
      </c>
      <c r="B41" s="37" t="s">
        <v>5</v>
      </c>
      <c r="C41" s="38" t="s">
        <v>26</v>
      </c>
      <c r="D41" s="39" t="s">
        <v>27</v>
      </c>
      <c r="E41" s="39" t="s">
        <v>28</v>
      </c>
      <c r="F41" s="38" t="s">
        <v>29</v>
      </c>
      <c r="G41" s="37" t="s">
        <v>8</v>
      </c>
    </row>
    <row r="42" spans="1:7" s="22" customFormat="1" ht="30.75" customHeight="1">
      <c r="A42" s="23">
        <v>1</v>
      </c>
      <c r="B42" s="59" t="s">
        <v>54</v>
      </c>
      <c r="C42" s="42">
        <v>200</v>
      </c>
      <c r="D42" s="43">
        <v>1</v>
      </c>
      <c r="E42" s="40">
        <v>1</v>
      </c>
      <c r="F42" s="45">
        <f>C42*D42*E42</f>
        <v>200</v>
      </c>
      <c r="G42" s="60"/>
    </row>
    <row r="43" spans="1:7" s="22" customFormat="1" ht="24.75" customHeight="1">
      <c r="A43" s="83" t="s">
        <v>41</v>
      </c>
      <c r="B43" s="82"/>
      <c r="C43" s="82"/>
      <c r="D43" s="82"/>
      <c r="E43" s="82"/>
      <c r="F43" s="49">
        <f>SUM(F42:F42)</f>
        <v>200</v>
      </c>
      <c r="G43" s="49"/>
    </row>
    <row r="44" spans="1:7" s="22" customFormat="1" ht="24.75" customHeight="1">
      <c r="A44" s="69"/>
      <c r="B44" s="70"/>
      <c r="C44" s="70"/>
      <c r="D44" s="70"/>
      <c r="E44" s="70"/>
      <c r="F44" s="70"/>
      <c r="G44" s="71"/>
    </row>
    <row r="45" spans="1:7" s="22" customFormat="1" ht="24">
      <c r="A45" s="37" t="s">
        <v>42</v>
      </c>
      <c r="B45" s="37" t="s">
        <v>5</v>
      </c>
      <c r="C45" s="38" t="s">
        <v>26</v>
      </c>
      <c r="D45" s="39" t="s">
        <v>27</v>
      </c>
      <c r="E45" s="39" t="s">
        <v>28</v>
      </c>
      <c r="F45" s="38" t="s">
        <v>29</v>
      </c>
      <c r="G45" s="37" t="s">
        <v>8</v>
      </c>
    </row>
    <row r="46" spans="1:7" s="22" customFormat="1" ht="24.75" customHeight="1">
      <c r="A46" s="23">
        <v>1</v>
      </c>
      <c r="B46" s="60" t="s">
        <v>43</v>
      </c>
      <c r="C46" s="24">
        <f>(D10+D11+D12+D13+D14)*0.1</f>
        <v>1040</v>
      </c>
      <c r="D46" s="43">
        <v>1</v>
      </c>
      <c r="E46" s="40">
        <v>1</v>
      </c>
      <c r="F46" s="45">
        <f>C46*D46*E46</f>
        <v>1040</v>
      </c>
      <c r="G46" s="60"/>
    </row>
    <row r="47" spans="1:7" s="22" customFormat="1" ht="24.75" customHeight="1">
      <c r="A47" s="83" t="s">
        <v>44</v>
      </c>
      <c r="B47" s="82"/>
      <c r="C47" s="82"/>
      <c r="D47" s="82"/>
      <c r="E47" s="82"/>
      <c r="F47" s="49">
        <f>SUM(F45:F46)</f>
        <v>1040</v>
      </c>
      <c r="G47" s="49"/>
    </row>
    <row r="48" spans="1:7" s="22" customFormat="1" ht="13.5">
      <c r="A48" s="84"/>
      <c r="B48" s="85"/>
      <c r="C48" s="85"/>
      <c r="D48" s="85"/>
      <c r="E48" s="85"/>
      <c r="F48" s="85"/>
      <c r="G48" s="86"/>
    </row>
  </sheetData>
  <mergeCells count="30">
    <mergeCell ref="A43:E43"/>
    <mergeCell ref="A44:G44"/>
    <mergeCell ref="A47:E47"/>
    <mergeCell ref="A48:G48"/>
    <mergeCell ref="A30:E30"/>
    <mergeCell ref="A31:G31"/>
    <mergeCell ref="A34:E34"/>
    <mergeCell ref="A35:G35"/>
    <mergeCell ref="A39:E39"/>
    <mergeCell ref="A40:G40"/>
    <mergeCell ref="A25:G25"/>
    <mergeCell ref="B12:C12"/>
    <mergeCell ref="B13:C13"/>
    <mergeCell ref="B14:C14"/>
    <mergeCell ref="B15:C15"/>
    <mergeCell ref="A16:C16"/>
    <mergeCell ref="D16:E16"/>
    <mergeCell ref="B17:C17"/>
    <mergeCell ref="D17:E17"/>
    <mergeCell ref="A18:C18"/>
    <mergeCell ref="D18:E18"/>
    <mergeCell ref="A24:E24"/>
    <mergeCell ref="A19:C19"/>
    <mergeCell ref="D19:E19"/>
    <mergeCell ref="B11:C11"/>
    <mergeCell ref="A1:G1"/>
    <mergeCell ref="B6:D6"/>
    <mergeCell ref="B9:C9"/>
    <mergeCell ref="D9:E9"/>
    <mergeCell ref="B10:C10"/>
  </mergeCells>
  <phoneticPr fontId="3" type="noConversion"/>
  <pageMargins left="0.7" right="0.7" top="0.75" bottom="0.75" header="0.3" footer="0.3"/>
  <pageSetup paperSize="9" scale="4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丽水会议 SF</vt:lpstr>
      <vt:lpstr>'丽水会议 SF'!Print_Area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cww</cp:lastModifiedBy>
  <dcterms:created xsi:type="dcterms:W3CDTF">2018-07-17T01:16:43Z</dcterms:created>
  <dcterms:modified xsi:type="dcterms:W3CDTF">2018-11-29T08:13:06Z</dcterms:modified>
</cp:coreProperties>
</file>