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30" windowHeight="80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<sst xmlns="http://schemas.openxmlformats.org/spreadsheetml/2006/main" count="114" uniqueCount="92">
  <si>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</si>
  <si>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</si>
  <si>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</si>
  <si>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</si>
  <si>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</si>
  <si>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</si>
  <si>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</si>
  <si>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</si>
  <si>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</si>
  <si>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</si>
  <si>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</si>
  <si>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</si>
  <si>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</si>
  <si>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</si>
  <si>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</si>
  <si>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</si>
  <si>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</si>
  <si>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</si>
  <si>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</si>
  <si>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</si>
  <si>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</si>
  <si>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</si>
  <si>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</si>
  <si>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</si>
  <si>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</si>
  <si>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</si>
  <si>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</si>
  <si>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</si>
  <si>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</si>
  <si>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</si>
  <si>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</si>
  <si>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</si>
  <si>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</si>
  <si>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</si>
  <si>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</si>
  <si>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</si>
  <si>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</si>
  <si>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</si>
  <si>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</si>
  <si>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</si>
  <si>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</si>
  <si>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</si>
  <si>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</si>
  <si>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</si>
  <si>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</si>
  <si>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</si>
  <si>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</si>
  <si>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</si>
  <si>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</si>
  <si>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</si>
  <si>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</si>
  <si>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</si>
  <si>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</si>
  <si>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</si>
  <si>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</si>
  <si>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</si>
  <si>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</si>
  <si>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</si>
  <si>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</si>
  <si>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北京，海口</t>
  </si>
  <si>
    <t>部门:</t>
  </si>
  <si>
    <t>业务六组</t>
  </si>
  <si>
    <t>发生日期:</t>
  </si>
  <si>
    <t>2019年8月20-23日</t>
  </si>
  <si>
    <t>报销日期:</t>
  </si>
  <si>
    <t>团号:</t>
  </si>
  <si>
    <t>HMEA-190822-FTC235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</si>
  <si>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</si>
  <si>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</si>
  <si>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</si>
  <si>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</si>
  <si>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</si>
  <si>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</si>
  <si>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</si>
  <si>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</si>
  <si>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家-机场</t>
  </si>
  <si>
    <t>武汉机场-东本124+15</t>
  </si>
  <si>
    <t>北京西站-家</t>
  </si>
  <si>
    <t>餐费</t>
  </si>
  <si>
    <t>安黎欢，仲岚，任宏迪午餐
安黎欢，仲岚，任宏迪，杨宗霖，张维晚餐</t>
  </si>
  <si>
    <t>行李超重费用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</si>
  <si>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</si>
  <si>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</si>
  <si>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</si>
  <si>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</si>
  <si>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</si>
  <si>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</si>
  <si>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</si>
  <si>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</si>
  <si>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</si>
  <si>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海口</t>
  </si>
  <si>
    <t>8月20-23日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</si>
</sst>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18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5" borderId="1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2" fillId="33" borderId="22" applyNumberFormat="0" applyAlignment="0" applyProtection="0">
      <alignment vertical="center"/>
    </xf>
    <xf numFmtId="0" fontId="31" fillId="33" borderId="16" applyNumberFormat="0" applyAlignment="0" applyProtection="0">
      <alignment vertical="center"/>
    </xf>
    <xf numFmtId="0" fontId="33" fillId="40" borderId="2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90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90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90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90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7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8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9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9" sqref="L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43703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5" t="s">
        <v>74</v>
      </c>
      <c r="F11" s="25"/>
      <c r="G11" s="26">
        <f>H11+I11</f>
        <v>161.14</v>
      </c>
      <c r="H11" s="26">
        <v>161.14</v>
      </c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7"/>
      <c r="E12" s="25" t="s">
        <v>74</v>
      </c>
      <c r="F12" s="25"/>
      <c r="G12" s="26">
        <f t="shared" ref="G12:G17" si="0">H12+I12</f>
        <v>139</v>
      </c>
      <c r="H12" s="26">
        <v>139</v>
      </c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7"/>
      <c r="E13" s="25" t="s">
        <v>74</v>
      </c>
      <c r="F13" s="25"/>
      <c r="G13" s="26">
        <f t="shared" si="0"/>
        <v>95</v>
      </c>
      <c r="H13" s="26">
        <v>95</v>
      </c>
      <c r="I13" s="41"/>
      <c r="J13" s="42"/>
      <c r="K13" s="43" t="s">
        <v>77</v>
      </c>
    </row>
    <row r="14" ht="28" customHeight="1" spans="2:11">
      <c r="B14" s="22">
        <v>4</v>
      </c>
      <c r="C14" s="23"/>
      <c r="D14" s="27"/>
      <c r="E14" s="22" t="s">
        <v>78</v>
      </c>
      <c r="F14" s="23"/>
      <c r="G14" s="26">
        <f t="shared" si="0"/>
        <v>316</v>
      </c>
      <c r="H14" s="26">
        <v>316</v>
      </c>
      <c r="I14" s="41"/>
      <c r="J14" s="42"/>
      <c r="K14" s="44" t="s">
        <v>79</v>
      </c>
    </row>
    <row r="15" ht="20.1" customHeight="1" spans="2:11">
      <c r="B15" s="22">
        <v>5</v>
      </c>
      <c r="C15" s="23"/>
      <c r="D15" s="24" t="s">
        <v>41</v>
      </c>
      <c r="E15" s="25" t="s">
        <v>80</v>
      </c>
      <c r="F15" s="25"/>
      <c r="G15" s="26">
        <f t="shared" si="0"/>
        <v>20</v>
      </c>
      <c r="H15" s="26">
        <v>20</v>
      </c>
      <c r="I15" s="41"/>
      <c r="J15" s="42"/>
      <c r="K15" s="43"/>
    </row>
    <row r="16" ht="20.1" customHeight="1" spans="2:11">
      <c r="B16" s="22">
        <v>6</v>
      </c>
      <c r="C16" s="23"/>
      <c r="D16" s="27"/>
      <c r="E16" s="25"/>
      <c r="F16" s="25"/>
      <c r="G16" s="26">
        <f t="shared" si="0"/>
        <v>0</v>
      </c>
      <c r="H16" s="26"/>
      <c r="I16" s="41"/>
      <c r="J16" s="42"/>
      <c r="K16" s="43"/>
    </row>
    <row r="17" ht="20.1" customHeight="1" spans="2:11">
      <c r="B17" s="22">
        <v>7</v>
      </c>
      <c r="C17" s="23"/>
      <c r="D17" s="28"/>
      <c r="E17" s="25"/>
      <c r="F17" s="25"/>
      <c r="G17" s="26">
        <f t="shared" si="0"/>
        <v>0</v>
      </c>
      <c r="H17" s="26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731.14</v>
      </c>
      <c r="H18" s="30">
        <f>SUM(H11:H17)</f>
        <v>731.14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731.14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731.14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北京，海口</v>
      </c>
      <c r="G29" s="11"/>
      <c r="H29" s="10" t="s">
        <v>60</v>
      </c>
      <c r="I29" s="9"/>
      <c r="J29" s="11" t="str">
        <f>J6</f>
        <v>业务六组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2019年8月20-23日</v>
      </c>
      <c r="G30" s="11"/>
      <c r="H30" s="10" t="s">
        <v>64</v>
      </c>
      <c r="I30" s="37"/>
      <c r="J30" s="11">
        <f>J7</f>
        <v>43703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HMEA-190822-FTC235</v>
      </c>
      <c r="K31" s="40"/>
    </row>
    <row r="32" ht="20.1" customHeight="1"/>
    <row r="33" ht="20.1" customHeight="1" spans="2:11">
      <c r="B33" s="25"/>
      <c r="C33" s="25"/>
      <c r="D33" s="32" t="s">
        <v>86</v>
      </c>
      <c r="E33" s="25" t="s">
        <v>87</v>
      </c>
      <c r="F33" s="25"/>
      <c r="G33" s="26" t="s">
        <v>88</v>
      </c>
      <c r="H33" s="26" t="s">
        <v>89</v>
      </c>
      <c r="I33" s="26" t="s">
        <v>43</v>
      </c>
      <c r="J33" s="26"/>
      <c r="K33" s="50" t="s">
        <v>72</v>
      </c>
    </row>
    <row r="34" ht="20.1" customHeight="1" spans="2:11">
      <c r="B34" s="25">
        <v>1</v>
      </c>
      <c r="C34" s="25"/>
      <c r="D34" s="33" t="s">
        <v>90</v>
      </c>
      <c r="E34" s="25" t="s">
        <v>91</v>
      </c>
      <c r="F34" s="25"/>
      <c r="G34" s="26">
        <v>100</v>
      </c>
      <c r="H34" s="26">
        <v>4</v>
      </c>
      <c r="I34" s="41">
        <f>G34*H34</f>
        <v>400</v>
      </c>
      <c r="J34" s="42"/>
      <c r="K34" s="44"/>
    </row>
    <row r="35" ht="20.1" customHeight="1" spans="2:11">
      <c r="B35" s="25">
        <v>2</v>
      </c>
      <c r="C35" s="25"/>
      <c r="D35" s="33"/>
      <c r="E35" s="25"/>
      <c r="F35" s="25"/>
      <c r="G35" s="26">
        <v>0</v>
      </c>
      <c r="H35" s="26">
        <v>0</v>
      </c>
      <c r="I35" s="41">
        <f t="shared" ref="I35:I36" si="1">G35*H35</f>
        <v>0</v>
      </c>
      <c r="J35" s="42"/>
      <c r="K35" s="44"/>
    </row>
    <row r="36" ht="20.1" customHeight="1" spans="2:11">
      <c r="B36" s="25">
        <v>3</v>
      </c>
      <c r="C36" s="25"/>
      <c r="D36" s="33"/>
      <c r="E36" s="25"/>
      <c r="F36" s="25"/>
      <c r="G36" s="26">
        <v>0</v>
      </c>
      <c r="H36" s="26">
        <v>0</v>
      </c>
      <c r="I36" s="41">
        <f t="shared" si="1"/>
        <v>0</v>
      </c>
      <c r="J36" s="42"/>
      <c r="K36" s="44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400</v>
      </c>
      <c r="J37" s="46"/>
      <c r="K37" s="47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2019-08-26T03:50:02Z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