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E2110E46-4087-44A3-B7C5-688004EC980E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5" r:id="rId2"/>
  </sheets>
  <definedNames>
    <definedName name="_xlnm.Print_Area" localSheetId="1">员工差旅明细!$A$1:$K$33</definedName>
  </definedNames>
  <calcPr calcId="191029" concurrentCalc="0"/>
</workbook>
</file>

<file path=xl/calcChain.xml><?xml version="1.0" encoding="utf-8"?>
<calcChain xmlns="http://schemas.openxmlformats.org/spreadsheetml/2006/main">
  <c r="H12" i="3" l="1"/>
  <c r="H8" i="3"/>
  <c r="H9" i="3"/>
  <c r="H10" i="3"/>
  <c r="H11" i="3"/>
  <c r="H13" i="3"/>
  <c r="H14" i="3"/>
  <c r="H47" i="3"/>
  <c r="H28" i="5"/>
  <c r="I28" i="5"/>
  <c r="G31" i="5"/>
  <c r="B31" i="5"/>
  <c r="G28" i="5"/>
  <c r="K31" i="5"/>
  <c r="H48" i="3"/>
  <c r="H18" i="3"/>
  <c r="H43" i="3"/>
  <c r="H46" i="3"/>
  <c r="G49" i="3"/>
  <c r="F49" i="3"/>
  <c r="D49" i="3"/>
  <c r="C49" i="3"/>
  <c r="E46" i="3"/>
  <c r="E49" i="3"/>
  <c r="G45" i="3"/>
  <c r="F45" i="3"/>
  <c r="D45" i="3"/>
  <c r="C45" i="3"/>
  <c r="H44" i="3"/>
  <c r="H42" i="3"/>
  <c r="E42" i="3"/>
  <c r="E45" i="3"/>
  <c r="G41" i="3"/>
  <c r="F41" i="3"/>
  <c r="D41" i="3"/>
  <c r="C41" i="3"/>
  <c r="H40" i="3"/>
  <c r="H39" i="3"/>
  <c r="E39" i="3"/>
  <c r="E41" i="3"/>
  <c r="G38" i="3"/>
  <c r="F38" i="3"/>
  <c r="D38" i="3"/>
  <c r="C38" i="3"/>
  <c r="H37" i="3"/>
  <c r="H36" i="3"/>
  <c r="H35" i="3"/>
  <c r="H34" i="3"/>
  <c r="E34" i="3"/>
  <c r="E38" i="3"/>
  <c r="G33" i="3"/>
  <c r="F33" i="3"/>
  <c r="D33" i="3"/>
  <c r="C33" i="3"/>
  <c r="H32" i="3"/>
  <c r="H31" i="3"/>
  <c r="H30" i="3"/>
  <c r="H29" i="3"/>
  <c r="E29" i="3"/>
  <c r="E33" i="3"/>
  <c r="G28" i="3"/>
  <c r="F28" i="3"/>
  <c r="D28" i="3"/>
  <c r="C28" i="3"/>
  <c r="H27" i="3"/>
  <c r="H26" i="3"/>
  <c r="E26" i="3"/>
  <c r="E28" i="3"/>
  <c r="G25" i="3"/>
  <c r="F25" i="3"/>
  <c r="D25" i="3"/>
  <c r="C25" i="3"/>
  <c r="H24" i="3"/>
  <c r="H23" i="3"/>
  <c r="E23" i="3"/>
  <c r="E25" i="3"/>
  <c r="G22" i="3"/>
  <c r="F22" i="3"/>
  <c r="D22" i="3"/>
  <c r="C22" i="3"/>
  <c r="H21" i="3"/>
  <c r="H20" i="3"/>
  <c r="H19" i="3"/>
  <c r="E18" i="3"/>
  <c r="E22" i="3"/>
  <c r="G17" i="3"/>
  <c r="F17" i="3"/>
  <c r="D17" i="3"/>
  <c r="C17" i="3"/>
  <c r="H16" i="3"/>
  <c r="H15" i="3"/>
  <c r="E15" i="3"/>
  <c r="E17" i="3"/>
  <c r="G14" i="3"/>
  <c r="F14" i="3"/>
  <c r="D14" i="3"/>
  <c r="C14" i="3"/>
  <c r="E8" i="3"/>
  <c r="E14" i="3"/>
  <c r="H49" i="3"/>
  <c r="H41" i="3"/>
  <c r="H28" i="3"/>
  <c r="H17" i="3"/>
  <c r="H33" i="3"/>
  <c r="H22" i="3"/>
  <c r="D50" i="3"/>
  <c r="H25" i="3"/>
  <c r="H38" i="3"/>
  <c r="F50" i="3"/>
  <c r="E55" i="3"/>
  <c r="G50" i="3"/>
  <c r="G55" i="3"/>
  <c r="H45" i="3"/>
  <c r="E50" i="3"/>
  <c r="A55" i="3"/>
  <c r="C50" i="3"/>
  <c r="H50" i="3"/>
  <c r="C55" i="3"/>
  <c r="I55" i="3"/>
</calcChain>
</file>

<file path=xl/sharedStrings.xml><?xml version="1.0" encoding="utf-8"?>
<sst xmlns="http://schemas.openxmlformats.org/spreadsheetml/2006/main" count="95" uniqueCount="88">
  <si>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</si>
  <si>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</si>
  <si>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</si>
  <si>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</si>
  <si>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</si>
  <si>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</si>
  <si>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</si>
  <si>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</si>
  <si>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</si>
  <si>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</si>
  <si>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</si>
  <si>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</si>
  <si>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</si>
  <si>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</si>
  <si>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</si>
  <si>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</si>
  <si>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</si>
  <si>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</si>
  <si>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</si>
  <si>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</si>
  <si>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</si>
  <si>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</si>
  <si>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</si>
  <si>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</si>
  <si>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</si>
  <si>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</si>
  <si>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</si>
  <si>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</si>
  <si>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</si>
  <si>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</si>
  <si>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</si>
  <si>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</si>
  <si>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</si>
  <si>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</si>
  <si>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</si>
  <si>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</si>
  <si>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</si>
  <si>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</si>
  <si>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</si>
  <si>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</si>
  <si>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</si>
  <si>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</si>
  <si>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</si>
  <si>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</si>
  <si>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</si>
  <si>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</si>
  <si>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</si>
  <si>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</si>
  <si>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</si>
  <si>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</si>
  <si>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</si>
  <si>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</si>
  <si>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</si>
  <si>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</si>
  <si>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</si>
  <si>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</si>
  <si>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</si>
  <si>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</si>
  <si>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</si>
  <si>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</si>
  <si>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备注</t>
  </si>
  <si>
    <t>差旅费</t>
  </si>
  <si>
    <t>大交通（机票/火车票）</t>
  </si>
  <si>
    <t>市内交通（打车）</t>
  </si>
  <si>
    <t>住宿费</t>
  </si>
  <si>
    <t>报销人:</t>
  </si>
  <si>
    <t>【员工差旅报销单】</t>
  </si>
  <si>
    <t>团号:</t>
  </si>
  <si>
    <t>实际报销金额</t>
  </si>
  <si>
    <t>合格发票金额</t>
  </si>
  <si>
    <t>不合格发票金额</t>
  </si>
  <si>
    <t>当时当地</t>
  </si>
  <si>
    <t>补票金额</t>
  </si>
  <si>
    <t>报销总金额</t>
  </si>
  <si>
    <t>合规:</t>
  </si>
  <si>
    <t>餐费</t>
    <phoneticPr fontId="9" type="noConversion"/>
  </si>
  <si>
    <t>签证费用</t>
    <phoneticPr fontId="9" type="noConversion"/>
  </si>
  <si>
    <t>总监</t>
    <phoneticPr fontId="9" type="noConversion"/>
  </si>
  <si>
    <t>医药2组</t>
    <phoneticPr fontId="9" type="noConversion"/>
  </si>
  <si>
    <t>会议日期：10.1</t>
    <phoneticPr fontId="9" type="noConversion"/>
  </si>
  <si>
    <t>杨丞琳团队餐费</t>
    <phoneticPr fontId="9" type="noConversion"/>
  </si>
  <si>
    <t>团号：	HMJB-231001-KGG460</t>
    <phoneticPr fontId="9" type="noConversion"/>
  </si>
  <si>
    <t>亚森团队打车费报销</t>
    <phoneticPr fontId="9" type="noConversion"/>
  </si>
  <si>
    <t>太一团队高铁报销</t>
    <phoneticPr fontId="9" type="noConversion"/>
  </si>
  <si>
    <t>郭顶团队高铁费报销</t>
    <phoneticPr fontId="9" type="noConversion"/>
  </si>
  <si>
    <t>万芳团队打车费</t>
    <phoneticPr fontId="9" type="noConversion"/>
  </si>
  <si>
    <t>万芳团队租车费</t>
    <phoneticPr fontId="9" type="noConversion"/>
  </si>
  <si>
    <t>杨乃文团队机票报销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</si>
</sst>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0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1" fillId="0" borderId="8" xfId="2" applyFont="1" applyBorder="1">
      <alignment vertical="center"/>
    </xf>
    <xf numFmtId="0" fontId="11" fillId="0" borderId="9" xfId="2" applyFont="1" applyBorder="1">
      <alignment vertical="center"/>
    </xf>
    <xf numFmtId="0" fontId="11" fillId="0" borderId="11" xfId="2" applyFont="1" applyBorder="1">
      <alignment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right" vertical="center"/>
    </xf>
    <xf numFmtId="0" fontId="11" fillId="0" borderId="13" xfId="2" applyFont="1" applyBorder="1">
      <alignment vertical="center"/>
    </xf>
    <xf numFmtId="0" fontId="11" fillId="0" borderId="1" xfId="2" applyFont="1" applyBorder="1">
      <alignment vertical="center"/>
    </xf>
    <xf numFmtId="0" fontId="12" fillId="0" borderId="2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3" xfId="2" applyFont="1" applyFill="1" applyBorder="1">
      <alignment vertical="center"/>
    </xf>
    <xf numFmtId="0" fontId="11" fillId="2" borderId="5" xfId="2" applyFont="1" applyFill="1" applyBorder="1" applyAlignment="1">
      <alignment horizontal="center" vertical="center"/>
    </xf>
    <xf numFmtId="0" fontId="12" fillId="0" borderId="3" xfId="2" applyFont="1" applyBorder="1">
      <alignment vertical="center"/>
    </xf>
    <xf numFmtId="0" fontId="11" fillId="0" borderId="9" xfId="2" applyFont="1" applyBorder="1" applyAlignment="1">
      <alignment horizontal="right" vertical="center"/>
    </xf>
    <xf numFmtId="0" fontId="11" fillId="0" borderId="1" xfId="2" applyFont="1" applyBorder="1" applyAlignment="1">
      <alignment horizontal="right" vertical="center"/>
    </xf>
    <xf numFmtId="0" fontId="11" fillId="9" borderId="1" xfId="2" applyFont="1" applyFill="1" applyBorder="1" applyAlignment="1">
      <alignment horizontal="center" vertical="center"/>
    </xf>
    <xf numFmtId="179" fontId="11" fillId="2" borderId="3" xfId="2" applyNumberFormat="1" applyFont="1" applyFill="1" applyBorder="1" applyAlignment="1">
      <alignment horizontal="center" vertical="center"/>
    </xf>
    <xf numFmtId="179" fontId="11" fillId="2" borderId="2" xfId="2" applyNumberFormat="1" applyFont="1" applyFill="1" applyBorder="1" applyAlignment="1">
      <alignment horizontal="center" vertical="center"/>
    </xf>
    <xf numFmtId="179" fontId="11" fillId="2" borderId="15" xfId="2" applyNumberFormat="1" applyFont="1" applyFill="1" applyBorder="1" applyAlignment="1">
      <alignment horizontal="center" vertical="center"/>
    </xf>
    <xf numFmtId="180" fontId="12" fillId="0" borderId="3" xfId="2" applyNumberFormat="1" applyFont="1" applyBorder="1" applyAlignment="1">
      <alignment horizontal="center" vertical="center"/>
    </xf>
    <xf numFmtId="176" fontId="11" fillId="0" borderId="0" xfId="2" applyNumberFormat="1" applyFont="1" applyAlignment="1">
      <alignment horizontal="left" vertical="center"/>
    </xf>
    <xf numFmtId="177" fontId="12" fillId="0" borderId="3" xfId="2" applyNumberFormat="1" applyFont="1" applyBorder="1" applyAlignment="1">
      <alignment horizontal="center" vertical="center"/>
    </xf>
    <xf numFmtId="179" fontId="11" fillId="0" borderId="3" xfId="2" applyNumberFormat="1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9" borderId="1" xfId="2" applyFont="1" applyFill="1" applyBorder="1" applyAlignment="1">
      <alignment horizontal="center" vertical="center"/>
    </xf>
    <xf numFmtId="0" fontId="11" fillId="9" borderId="14" xfId="2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179" fontId="11" fillId="2" borderId="2" xfId="2" applyNumberFormat="1" applyFont="1" applyFill="1" applyBorder="1" applyAlignment="1">
      <alignment horizontal="center" vertical="center"/>
    </xf>
    <xf numFmtId="179" fontId="11" fillId="2" borderId="15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58" fontId="11" fillId="9" borderId="0" xfId="2" applyNumberFormat="1" applyFont="1" applyFill="1" applyAlignment="1">
      <alignment horizontal="center" vertical="center"/>
    </xf>
    <xf numFmtId="0" fontId="11" fillId="9" borderId="0" xfId="2" applyFont="1" applyFill="1" applyAlignment="1">
      <alignment horizontal="center" vertical="center"/>
    </xf>
    <xf numFmtId="0" fontId="11" fillId="9" borderId="12" xfId="2" applyFont="1" applyFill="1" applyBorder="1" applyAlignment="1">
      <alignment horizontal="center" vertical="center"/>
    </xf>
    <xf numFmtId="0" fontId="11" fillId="9" borderId="9" xfId="2" applyFont="1" applyFill="1" applyBorder="1" applyAlignment="1">
      <alignment horizontal="center" vertical="center"/>
    </xf>
    <xf numFmtId="0" fontId="11" fillId="9" borderId="10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11" xfId="2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180" fontId="12" fillId="0" borderId="2" xfId="2" applyNumberFormat="1" applyFont="1" applyBorder="1" applyAlignment="1">
      <alignment horizontal="center" vertical="center"/>
    </xf>
    <xf numFmtId="180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176" fontId="12" fillId="2" borderId="3" xfId="2" applyNumberFormat="1" applyFont="1" applyFill="1" applyBorder="1" applyAlignment="1">
      <alignment horizontal="center" vertical="center"/>
    </xf>
    <xf numFmtId="178" fontId="7" fillId="0" borderId="3" xfId="1" applyNumberFormat="1" applyBorder="1" applyAlignment="1">
      <alignment horizontal="right" vertical="center"/>
    </xf>
    <xf numFmtId="0" fontId="7" fillId="0" borderId="3" xfId="1" applyBorder="1">
      <alignment vertical="center"/>
    </xf>
    <xf numFmtId="0" fontId="8" fillId="0" borderId="3" xfId="1" applyFont="1" applyBorder="1">
      <alignment vertical="center"/>
    </xf>
    <xf numFmtId="178" fontId="7" fillId="0" borderId="3" xfId="1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29CB5D78-E819-41B5-9C44-DB6481BA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workbookViewId="0">
      <selection activeCell="H8" sqref="H8:H13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7.796875" customWidth="1"/>
    <col min="10" max="10" width="39.46484375" customWidth="1"/>
  </cols>
  <sheetData>
    <row r="2" spans="1:12" ht="21" customHeight="1" x14ac:dyDescent="0.3">
      <c r="C2" s="75" t="s">
        <v>0</v>
      </c>
      <c r="D2" s="75"/>
      <c r="E2" s="75"/>
      <c r="F2" s="75"/>
      <c r="G2" s="75"/>
      <c r="H2" s="75"/>
      <c r="I2" s="12"/>
      <c r="J2" s="12"/>
      <c r="K2" s="12"/>
      <c r="L2" s="12"/>
    </row>
    <row r="4" spans="1:12" ht="21" customHeight="1" x14ac:dyDescent="0.3">
      <c r="H4" s="58" t="s">
        <v>81</v>
      </c>
      <c r="I4" s="58"/>
      <c r="J4" s="58" t="s">
        <v>79</v>
      </c>
    </row>
    <row r="5" spans="1:12" ht="21" customHeight="1" x14ac:dyDescent="0.3">
      <c r="H5" s="59"/>
      <c r="I5" s="59"/>
      <c r="J5" s="59"/>
    </row>
    <row r="6" spans="1:12" ht="21" customHeight="1" x14ac:dyDescent="0.3">
      <c r="A6" s="73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 x14ac:dyDescent="0.3">
      <c r="A7" s="73"/>
      <c r="B7" s="63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3"/>
    </row>
    <row r="8" spans="1:12" ht="21" customHeight="1" x14ac:dyDescent="0.3">
      <c r="A8" s="67">
        <v>1</v>
      </c>
      <c r="B8" s="70" t="s">
        <v>13</v>
      </c>
      <c r="C8" s="64">
        <v>0</v>
      </c>
      <c r="D8" s="67">
        <v>1</v>
      </c>
      <c r="E8" s="64">
        <f>C8*D8</f>
        <v>0</v>
      </c>
      <c r="F8" s="111">
        <v>60900</v>
      </c>
      <c r="G8" s="111">
        <v>0</v>
      </c>
      <c r="H8" s="114">
        <f t="shared" ref="H8:H13" si="0">F8+G8</f>
        <v>60900</v>
      </c>
      <c r="I8" s="112" t="s">
        <v>87</v>
      </c>
      <c r="J8" s="52" t="s">
        <v>14</v>
      </c>
    </row>
    <row r="9" spans="1:12" ht="21" customHeight="1" x14ac:dyDescent="0.3">
      <c r="A9" s="67"/>
      <c r="B9" s="70"/>
      <c r="C9" s="64"/>
      <c r="D9" s="67"/>
      <c r="E9" s="64"/>
      <c r="F9" s="111">
        <v>5000</v>
      </c>
      <c r="G9" s="111">
        <v>0</v>
      </c>
      <c r="H9" s="114">
        <f t="shared" si="0"/>
        <v>5000</v>
      </c>
      <c r="I9" s="112" t="s">
        <v>86</v>
      </c>
      <c r="J9" s="53"/>
    </row>
    <row r="10" spans="1:12" ht="21" customHeight="1" x14ac:dyDescent="0.3">
      <c r="A10" s="67"/>
      <c r="B10" s="70"/>
      <c r="C10" s="64"/>
      <c r="D10" s="67"/>
      <c r="E10" s="64"/>
      <c r="F10" s="111">
        <v>600</v>
      </c>
      <c r="G10" s="111">
        <v>0</v>
      </c>
      <c r="H10" s="114">
        <f t="shared" si="0"/>
        <v>600</v>
      </c>
      <c r="I10" s="112" t="s">
        <v>85</v>
      </c>
      <c r="J10" s="53"/>
    </row>
    <row r="11" spans="1:12" ht="21" customHeight="1" x14ac:dyDescent="0.3">
      <c r="A11" s="67"/>
      <c r="B11" s="70"/>
      <c r="C11" s="64"/>
      <c r="D11" s="67"/>
      <c r="E11" s="64"/>
      <c r="F11" s="111">
        <v>9045.5</v>
      </c>
      <c r="G11" s="111">
        <v>0</v>
      </c>
      <c r="H11" s="114">
        <f t="shared" si="0"/>
        <v>9045.5</v>
      </c>
      <c r="I11" s="113" t="s">
        <v>84</v>
      </c>
      <c r="J11" s="53"/>
    </row>
    <row r="12" spans="1:12" ht="21" customHeight="1" x14ac:dyDescent="0.3">
      <c r="A12" s="67"/>
      <c r="B12" s="70"/>
      <c r="C12" s="64"/>
      <c r="D12" s="67"/>
      <c r="E12" s="64"/>
      <c r="F12" s="111">
        <v>5463</v>
      </c>
      <c r="G12" s="111">
        <v>0</v>
      </c>
      <c r="H12" s="114">
        <f t="shared" ref="H12" si="1">F12+G12</f>
        <v>5463</v>
      </c>
      <c r="I12" s="112" t="s">
        <v>83</v>
      </c>
      <c r="J12" s="53"/>
    </row>
    <row r="13" spans="1:12" ht="21" customHeight="1" x14ac:dyDescent="0.3">
      <c r="A13" s="67"/>
      <c r="B13" s="70"/>
      <c r="C13" s="64"/>
      <c r="D13" s="67"/>
      <c r="E13" s="64"/>
      <c r="F13" s="111">
        <v>463.67</v>
      </c>
      <c r="G13" s="111">
        <v>0</v>
      </c>
      <c r="H13" s="114">
        <f t="shared" si="0"/>
        <v>463.67</v>
      </c>
      <c r="I13" s="112" t="s">
        <v>82</v>
      </c>
      <c r="J13" s="53"/>
    </row>
    <row r="14" spans="1:12" s="1" customFormat="1" ht="21" customHeight="1" x14ac:dyDescent="0.3">
      <c r="A14" s="7"/>
      <c r="B14" s="8" t="s">
        <v>15</v>
      </c>
      <c r="C14" s="21">
        <f>SUM(C8)</f>
        <v>0</v>
      </c>
      <c r="D14" s="21">
        <f>SUM(D8)</f>
        <v>1</v>
      </c>
      <c r="E14" s="21">
        <f>SUM(E8)</f>
        <v>0</v>
      </c>
      <c r="F14" s="9">
        <f>SUM(F8:F13)</f>
        <v>81472.17</v>
      </c>
      <c r="G14" s="9">
        <f t="shared" ref="G14:H14" si="2">SUM(G8:G13)</f>
        <v>0</v>
      </c>
      <c r="H14" s="9">
        <f>SUM(H8:H13)</f>
        <v>81472.17</v>
      </c>
      <c r="I14" s="14"/>
      <c r="J14" s="54"/>
    </row>
    <row r="15" spans="1:12" ht="21" customHeight="1" x14ac:dyDescent="0.3">
      <c r="A15" s="68">
        <v>2</v>
      </c>
      <c r="B15" s="81" t="s">
        <v>16</v>
      </c>
      <c r="C15" s="65">
        <v>0</v>
      </c>
      <c r="D15" s="68">
        <v>1</v>
      </c>
      <c r="E15" s="65">
        <f t="shared" ref="E15:E46" si="3">C15*D15</f>
        <v>0</v>
      </c>
      <c r="F15" s="6">
        <v>0</v>
      </c>
      <c r="G15" s="6">
        <v>0</v>
      </c>
      <c r="H15" s="6">
        <f t="shared" ref="H15:H44" si="4">F15+G15</f>
        <v>0</v>
      </c>
      <c r="I15" s="13"/>
      <c r="J15" s="52" t="s">
        <v>17</v>
      </c>
    </row>
    <row r="16" spans="1:12" ht="21" customHeight="1" x14ac:dyDescent="0.3">
      <c r="A16" s="69"/>
      <c r="B16" s="82"/>
      <c r="C16" s="66"/>
      <c r="D16" s="69"/>
      <c r="E16" s="66"/>
      <c r="F16" s="6">
        <v>0</v>
      </c>
      <c r="G16" s="6">
        <v>0</v>
      </c>
      <c r="H16" s="6">
        <f t="shared" ref="H16" si="5">F16+G16</f>
        <v>0</v>
      </c>
      <c r="I16" s="13"/>
      <c r="J16" s="53"/>
    </row>
    <row r="17" spans="1:10" s="1" customFormat="1" ht="21" customHeight="1" x14ac:dyDescent="0.3">
      <c r="A17" s="7"/>
      <c r="B17" s="8" t="s">
        <v>18</v>
      </c>
      <c r="C17" s="21">
        <f>SUM(C15)</f>
        <v>0</v>
      </c>
      <c r="D17" s="21">
        <f>SUM(D15)</f>
        <v>1</v>
      </c>
      <c r="E17" s="21">
        <f>SUM(E15)</f>
        <v>0</v>
      </c>
      <c r="F17" s="9">
        <f>SUM(F15:F16)</f>
        <v>0</v>
      </c>
      <c r="G17" s="9">
        <f>SUM(G15:G16)</f>
        <v>0</v>
      </c>
      <c r="H17" s="9">
        <f>SUM(H15:H16)</f>
        <v>0</v>
      </c>
      <c r="I17" s="14"/>
      <c r="J17" s="54"/>
    </row>
    <row r="18" spans="1:10" ht="21" customHeight="1" x14ac:dyDescent="0.3">
      <c r="A18" s="67">
        <v>3</v>
      </c>
      <c r="B18" s="70" t="s">
        <v>19</v>
      </c>
      <c r="C18" s="64">
        <v>0</v>
      </c>
      <c r="D18" s="67"/>
      <c r="E18" s="64">
        <f t="shared" si="3"/>
        <v>0</v>
      </c>
      <c r="F18" s="6">
        <v>0</v>
      </c>
      <c r="G18" s="6">
        <v>0</v>
      </c>
      <c r="H18" s="6">
        <f>F18+G18</f>
        <v>0</v>
      </c>
      <c r="I18" s="13"/>
      <c r="J18" s="60" t="s">
        <v>20</v>
      </c>
    </row>
    <row r="19" spans="1:10" ht="21" customHeight="1" x14ac:dyDescent="0.3">
      <c r="A19" s="67"/>
      <c r="B19" s="70"/>
      <c r="C19" s="64"/>
      <c r="D19" s="67"/>
      <c r="E19" s="64"/>
      <c r="F19" s="6">
        <v>0</v>
      </c>
      <c r="G19" s="6">
        <v>0</v>
      </c>
      <c r="H19" s="6">
        <f t="shared" si="4"/>
        <v>0</v>
      </c>
      <c r="I19" s="13"/>
      <c r="J19" s="61"/>
    </row>
    <row r="20" spans="1:10" ht="21" customHeight="1" x14ac:dyDescent="0.3">
      <c r="A20" s="67"/>
      <c r="B20" s="70"/>
      <c r="C20" s="64"/>
      <c r="D20" s="67"/>
      <c r="E20" s="64"/>
      <c r="F20" s="6">
        <v>0</v>
      </c>
      <c r="G20" s="6">
        <v>0</v>
      </c>
      <c r="H20" s="6">
        <f t="shared" si="4"/>
        <v>0</v>
      </c>
      <c r="I20" s="13"/>
      <c r="J20" s="61"/>
    </row>
    <row r="21" spans="1:10" ht="21" customHeight="1" x14ac:dyDescent="0.3">
      <c r="A21" s="67"/>
      <c r="B21" s="70"/>
      <c r="C21" s="64"/>
      <c r="D21" s="67"/>
      <c r="E21" s="64"/>
      <c r="F21" s="6">
        <v>0</v>
      </c>
      <c r="G21" s="6">
        <v>0</v>
      </c>
      <c r="H21" s="6">
        <f t="shared" si="4"/>
        <v>0</v>
      </c>
      <c r="I21" s="13"/>
      <c r="J21" s="61"/>
    </row>
    <row r="22" spans="1:10" s="1" customFormat="1" ht="21" customHeight="1" x14ac:dyDescent="0.3">
      <c r="A22" s="7"/>
      <c r="B22" s="8" t="s">
        <v>21</v>
      </c>
      <c r="C22" s="21">
        <f>SUM(C18)</f>
        <v>0</v>
      </c>
      <c r="D22" s="21">
        <f t="shared" ref="D22:E22" si="6">SUM(D18)</f>
        <v>0</v>
      </c>
      <c r="E22" s="21">
        <f t="shared" si="6"/>
        <v>0</v>
      </c>
      <c r="F22" s="9">
        <f>SUM(F18:F21)</f>
        <v>0</v>
      </c>
      <c r="G22" s="9">
        <f t="shared" ref="G22:H22" si="7">SUM(G18:G21)</f>
        <v>0</v>
      </c>
      <c r="H22" s="9">
        <f t="shared" si="7"/>
        <v>0</v>
      </c>
      <c r="I22" s="14"/>
      <c r="J22" s="62"/>
    </row>
    <row r="23" spans="1:10" ht="21" customHeight="1" x14ac:dyDescent="0.3">
      <c r="A23" s="67">
        <v>4</v>
      </c>
      <c r="B23" s="70" t="s">
        <v>22</v>
      </c>
      <c r="C23" s="64">
        <v>0</v>
      </c>
      <c r="D23" s="67">
        <v>1</v>
      </c>
      <c r="E23" s="64">
        <f t="shared" si="3"/>
        <v>0</v>
      </c>
      <c r="F23" s="6">
        <v>0</v>
      </c>
      <c r="G23" s="6">
        <v>0</v>
      </c>
      <c r="H23" s="6">
        <f t="shared" si="4"/>
        <v>0</v>
      </c>
      <c r="I23" s="19"/>
      <c r="J23" s="60" t="s">
        <v>23</v>
      </c>
    </row>
    <row r="24" spans="1:10" ht="21" customHeight="1" x14ac:dyDescent="0.3">
      <c r="A24" s="67"/>
      <c r="B24" s="70"/>
      <c r="C24" s="64"/>
      <c r="D24" s="67"/>
      <c r="E24" s="64"/>
      <c r="F24" s="6">
        <v>0</v>
      </c>
      <c r="G24" s="6">
        <v>0</v>
      </c>
      <c r="H24" s="6">
        <f t="shared" si="4"/>
        <v>0</v>
      </c>
      <c r="I24" s="19"/>
      <c r="J24" s="61"/>
    </row>
    <row r="25" spans="1:10" s="1" customFormat="1" ht="21" customHeight="1" x14ac:dyDescent="0.3">
      <c r="A25" s="7"/>
      <c r="B25" s="8" t="s">
        <v>24</v>
      </c>
      <c r="C25" s="21">
        <f>SUM(C23)</f>
        <v>0</v>
      </c>
      <c r="D25" s="21">
        <f t="shared" ref="D25:E25" si="8">SUM(D23)</f>
        <v>1</v>
      </c>
      <c r="E25" s="21">
        <f t="shared" si="8"/>
        <v>0</v>
      </c>
      <c r="F25" s="9">
        <f>SUM(F23:F24)</f>
        <v>0</v>
      </c>
      <c r="G25" s="9">
        <f t="shared" ref="G25:H25" si="9">SUM(G23:G24)</f>
        <v>0</v>
      </c>
      <c r="H25" s="9">
        <f t="shared" si="9"/>
        <v>0</v>
      </c>
      <c r="I25" s="14"/>
      <c r="J25" s="62"/>
    </row>
    <row r="26" spans="1:10" ht="21" customHeight="1" x14ac:dyDescent="0.3">
      <c r="A26" s="68">
        <v>5</v>
      </c>
      <c r="B26" s="81" t="s">
        <v>25</v>
      </c>
      <c r="C26" s="65">
        <v>0</v>
      </c>
      <c r="D26" s="68">
        <v>1</v>
      </c>
      <c r="E26" s="65">
        <f t="shared" si="3"/>
        <v>0</v>
      </c>
      <c r="F26" s="6">
        <v>0</v>
      </c>
      <c r="G26" s="6">
        <v>0</v>
      </c>
      <c r="H26" s="6">
        <f t="shared" si="4"/>
        <v>0</v>
      </c>
      <c r="I26" s="19"/>
      <c r="J26" s="52" t="s">
        <v>26</v>
      </c>
    </row>
    <row r="27" spans="1:10" ht="21" customHeight="1" x14ac:dyDescent="0.3">
      <c r="A27" s="69"/>
      <c r="B27" s="82"/>
      <c r="C27" s="66"/>
      <c r="D27" s="69"/>
      <c r="E27" s="66"/>
      <c r="F27" s="6">
        <v>0</v>
      </c>
      <c r="G27" s="6">
        <v>0</v>
      </c>
      <c r="H27" s="6">
        <f t="shared" ref="H27" si="10">F27+G27</f>
        <v>0</v>
      </c>
      <c r="I27" s="13"/>
      <c r="J27" s="53"/>
    </row>
    <row r="28" spans="1:10" s="1" customFormat="1" ht="21" customHeight="1" x14ac:dyDescent="0.3">
      <c r="A28" s="7"/>
      <c r="B28" s="8" t="s">
        <v>27</v>
      </c>
      <c r="C28" s="21">
        <f>SUM(C26)</f>
        <v>0</v>
      </c>
      <c r="D28" s="21">
        <f t="shared" ref="D28:E28" si="11">SUM(D26)</f>
        <v>1</v>
      </c>
      <c r="E28" s="21">
        <f t="shared" si="11"/>
        <v>0</v>
      </c>
      <c r="F28" s="9">
        <f>SUM(F26:F27)</f>
        <v>0</v>
      </c>
      <c r="G28" s="9">
        <f>SUM(G26:G27)</f>
        <v>0</v>
      </c>
      <c r="H28" s="9">
        <f t="shared" ref="H28" si="12">SUM(H26:H27)</f>
        <v>0</v>
      </c>
      <c r="I28" s="14"/>
      <c r="J28" s="54"/>
    </row>
    <row r="29" spans="1:10" ht="21" customHeight="1" x14ac:dyDescent="0.3">
      <c r="A29" s="67">
        <v>6</v>
      </c>
      <c r="B29" s="70" t="s">
        <v>28</v>
      </c>
      <c r="C29" s="64">
        <v>0</v>
      </c>
      <c r="D29" s="67">
        <v>1</v>
      </c>
      <c r="E29" s="64">
        <f t="shared" si="3"/>
        <v>0</v>
      </c>
      <c r="F29" s="6">
        <v>0</v>
      </c>
      <c r="G29" s="6">
        <v>0</v>
      </c>
      <c r="H29" s="6">
        <f t="shared" si="4"/>
        <v>0</v>
      </c>
      <c r="I29" s="13"/>
      <c r="J29" s="52" t="s">
        <v>29</v>
      </c>
    </row>
    <row r="30" spans="1:10" ht="21" customHeight="1" x14ac:dyDescent="0.3">
      <c r="A30" s="67"/>
      <c r="B30" s="70"/>
      <c r="C30" s="64"/>
      <c r="D30" s="67"/>
      <c r="E30" s="64"/>
      <c r="F30" s="6">
        <v>0</v>
      </c>
      <c r="G30" s="6">
        <v>0</v>
      </c>
      <c r="H30" s="6">
        <f t="shared" si="4"/>
        <v>0</v>
      </c>
      <c r="I30" s="13"/>
      <c r="J30" s="61"/>
    </row>
    <row r="31" spans="1:10" ht="21" customHeight="1" x14ac:dyDescent="0.3">
      <c r="A31" s="67"/>
      <c r="B31" s="70"/>
      <c r="C31" s="64"/>
      <c r="D31" s="67"/>
      <c r="E31" s="64"/>
      <c r="F31" s="6">
        <v>0</v>
      </c>
      <c r="G31" s="6">
        <v>0</v>
      </c>
      <c r="H31" s="6">
        <f t="shared" si="4"/>
        <v>0</v>
      </c>
      <c r="I31" s="13"/>
      <c r="J31" s="61"/>
    </row>
    <row r="32" spans="1:10" ht="21" customHeight="1" x14ac:dyDescent="0.3">
      <c r="A32" s="67"/>
      <c r="B32" s="70"/>
      <c r="C32" s="64"/>
      <c r="D32" s="67"/>
      <c r="E32" s="64"/>
      <c r="F32" s="6">
        <v>0</v>
      </c>
      <c r="G32" s="6">
        <v>0</v>
      </c>
      <c r="H32" s="6">
        <f t="shared" si="4"/>
        <v>0</v>
      </c>
      <c r="I32" s="13"/>
      <c r="J32" s="61"/>
    </row>
    <row r="33" spans="1:10" s="1" customFormat="1" ht="21" customHeight="1" x14ac:dyDescent="0.3">
      <c r="A33" s="7"/>
      <c r="B33" s="8" t="s">
        <v>30</v>
      </c>
      <c r="C33" s="21">
        <f>SUM(C29)</f>
        <v>0</v>
      </c>
      <c r="D33" s="21">
        <f t="shared" ref="D33:E33" si="13">SUM(D29)</f>
        <v>1</v>
      </c>
      <c r="E33" s="21">
        <f t="shared" si="13"/>
        <v>0</v>
      </c>
      <c r="F33" s="9">
        <f>SUM(F29:F32)</f>
        <v>0</v>
      </c>
      <c r="G33" s="9">
        <f t="shared" ref="G33:H33" si="14">SUM(G29:G32)</f>
        <v>0</v>
      </c>
      <c r="H33" s="9">
        <f t="shared" si="14"/>
        <v>0</v>
      </c>
      <c r="I33" s="14"/>
      <c r="J33" s="62"/>
    </row>
    <row r="34" spans="1:10" ht="21" customHeight="1" x14ac:dyDescent="0.3">
      <c r="A34" s="67">
        <v>7</v>
      </c>
      <c r="B34" s="70" t="s">
        <v>31</v>
      </c>
      <c r="C34" s="64">
        <v>0</v>
      </c>
      <c r="D34" s="67">
        <v>1</v>
      </c>
      <c r="E34" s="64">
        <f t="shared" si="3"/>
        <v>0</v>
      </c>
      <c r="F34" s="6">
        <v>0</v>
      </c>
      <c r="G34" s="6">
        <v>0</v>
      </c>
      <c r="H34" s="6">
        <f t="shared" si="4"/>
        <v>0</v>
      </c>
      <c r="I34" s="13"/>
      <c r="J34" s="55"/>
    </row>
    <row r="35" spans="1:10" ht="21" customHeight="1" x14ac:dyDescent="0.3">
      <c r="A35" s="67"/>
      <c r="B35" s="70"/>
      <c r="C35" s="64"/>
      <c r="D35" s="67"/>
      <c r="E35" s="64"/>
      <c r="F35" s="6">
        <v>0</v>
      </c>
      <c r="G35" s="6">
        <v>0</v>
      </c>
      <c r="H35" s="6">
        <f t="shared" si="4"/>
        <v>0</v>
      </c>
      <c r="I35" s="13"/>
      <c r="J35" s="56"/>
    </row>
    <row r="36" spans="1:10" ht="21" customHeight="1" x14ac:dyDescent="0.3">
      <c r="A36" s="67"/>
      <c r="B36" s="70"/>
      <c r="C36" s="64"/>
      <c r="D36" s="67"/>
      <c r="E36" s="64"/>
      <c r="F36" s="6">
        <v>0</v>
      </c>
      <c r="G36" s="6">
        <v>0</v>
      </c>
      <c r="H36" s="6">
        <f t="shared" si="4"/>
        <v>0</v>
      </c>
      <c r="I36" s="13"/>
      <c r="J36" s="56"/>
    </row>
    <row r="37" spans="1:10" ht="21" customHeight="1" x14ac:dyDescent="0.3">
      <c r="A37" s="67"/>
      <c r="B37" s="70"/>
      <c r="C37" s="64"/>
      <c r="D37" s="67"/>
      <c r="E37" s="64"/>
      <c r="F37" s="6">
        <v>0</v>
      </c>
      <c r="G37" s="6">
        <v>0</v>
      </c>
      <c r="H37" s="6">
        <f t="shared" si="4"/>
        <v>0</v>
      </c>
      <c r="I37" s="13"/>
      <c r="J37" s="56"/>
    </row>
    <row r="38" spans="1:10" s="1" customFormat="1" ht="21" customHeight="1" x14ac:dyDescent="0.3">
      <c r="A38" s="7"/>
      <c r="B38" s="8" t="s">
        <v>32</v>
      </c>
      <c r="C38" s="21">
        <f>SUM(C34)</f>
        <v>0</v>
      </c>
      <c r="D38" s="21">
        <f t="shared" ref="D38:E38" si="15">SUM(D34)</f>
        <v>1</v>
      </c>
      <c r="E38" s="21">
        <f t="shared" si="15"/>
        <v>0</v>
      </c>
      <c r="F38" s="9">
        <f>SUM(F34:F37)</f>
        <v>0</v>
      </c>
      <c r="G38" s="9">
        <f t="shared" ref="G38:H38" si="16">SUM(G34:G37)</f>
        <v>0</v>
      </c>
      <c r="H38" s="9">
        <f t="shared" si="16"/>
        <v>0</v>
      </c>
      <c r="I38" s="14"/>
      <c r="J38" s="57"/>
    </row>
    <row r="39" spans="1:10" ht="21" customHeight="1" x14ac:dyDescent="0.3">
      <c r="A39" s="67">
        <v>8</v>
      </c>
      <c r="B39" s="70" t="s">
        <v>33</v>
      </c>
      <c r="C39" s="64">
        <v>0</v>
      </c>
      <c r="D39" s="67">
        <v>1</v>
      </c>
      <c r="E39" s="64">
        <f t="shared" si="3"/>
        <v>0</v>
      </c>
      <c r="F39" s="6">
        <v>0</v>
      </c>
      <c r="G39" s="6">
        <v>0</v>
      </c>
      <c r="H39" s="6">
        <f t="shared" si="4"/>
        <v>0</v>
      </c>
      <c r="I39" s="13"/>
      <c r="J39" s="60" t="s">
        <v>34</v>
      </c>
    </row>
    <row r="40" spans="1:10" ht="21" customHeight="1" x14ac:dyDescent="0.3">
      <c r="A40" s="67"/>
      <c r="B40" s="70"/>
      <c r="C40" s="64"/>
      <c r="D40" s="67"/>
      <c r="E40" s="64"/>
      <c r="F40" s="6">
        <v>0</v>
      </c>
      <c r="G40" s="6">
        <v>0</v>
      </c>
      <c r="H40" s="6">
        <f t="shared" si="4"/>
        <v>0</v>
      </c>
      <c r="I40" s="13"/>
      <c r="J40" s="61"/>
    </row>
    <row r="41" spans="1:10" s="1" customFormat="1" ht="21" customHeight="1" x14ac:dyDescent="0.3">
      <c r="A41" s="7"/>
      <c r="B41" s="8" t="s">
        <v>35</v>
      </c>
      <c r="C41" s="21">
        <f>SUM(C39)</f>
        <v>0</v>
      </c>
      <c r="D41" s="21">
        <f t="shared" ref="D41:E41" si="17">SUM(D39)</f>
        <v>1</v>
      </c>
      <c r="E41" s="21">
        <f t="shared" si="17"/>
        <v>0</v>
      </c>
      <c r="F41" s="9">
        <f>SUM(F39:F40)</f>
        <v>0</v>
      </c>
      <c r="G41" s="9">
        <f t="shared" ref="G41:H41" si="18">SUM(G39:G40)</f>
        <v>0</v>
      </c>
      <c r="H41" s="9">
        <f t="shared" si="18"/>
        <v>0</v>
      </c>
      <c r="I41" s="14"/>
      <c r="J41" s="62"/>
    </row>
    <row r="42" spans="1:10" ht="21" customHeight="1" x14ac:dyDescent="0.3">
      <c r="A42" s="67">
        <v>9</v>
      </c>
      <c r="B42" s="70" t="s">
        <v>36</v>
      </c>
      <c r="C42" s="64">
        <v>0</v>
      </c>
      <c r="D42" s="67">
        <v>1</v>
      </c>
      <c r="E42" s="64">
        <f t="shared" si="3"/>
        <v>0</v>
      </c>
      <c r="F42" s="6">
        <v>0</v>
      </c>
      <c r="G42" s="6">
        <v>0</v>
      </c>
      <c r="H42" s="6">
        <f t="shared" si="4"/>
        <v>0</v>
      </c>
      <c r="I42" s="13"/>
      <c r="J42" s="52" t="s">
        <v>37</v>
      </c>
    </row>
    <row r="43" spans="1:10" ht="21" customHeight="1" x14ac:dyDescent="0.3">
      <c r="A43" s="67"/>
      <c r="B43" s="70"/>
      <c r="C43" s="64"/>
      <c r="D43" s="67"/>
      <c r="E43" s="64"/>
      <c r="F43" s="6">
        <v>0</v>
      </c>
      <c r="G43" s="6">
        <v>0</v>
      </c>
      <c r="H43" s="6">
        <f>F43+G43</f>
        <v>0</v>
      </c>
      <c r="I43" s="13"/>
      <c r="J43" s="53"/>
    </row>
    <row r="44" spans="1:10" ht="21" customHeight="1" x14ac:dyDescent="0.3">
      <c r="A44" s="67"/>
      <c r="B44" s="70"/>
      <c r="C44" s="64"/>
      <c r="D44" s="67"/>
      <c r="E44" s="64"/>
      <c r="F44" s="6">
        <v>0</v>
      </c>
      <c r="G44" s="6">
        <v>0</v>
      </c>
      <c r="H44" s="6">
        <f t="shared" si="4"/>
        <v>0</v>
      </c>
      <c r="I44" s="13"/>
      <c r="J44" s="53"/>
    </row>
    <row r="45" spans="1:10" s="1" customFormat="1" ht="21" customHeight="1" x14ac:dyDescent="0.3">
      <c r="A45" s="7"/>
      <c r="B45" s="8" t="s">
        <v>38</v>
      </c>
      <c r="C45" s="21">
        <f>SUM(C42)</f>
        <v>0</v>
      </c>
      <c r="D45" s="21">
        <f t="shared" ref="D45:E45" si="19">SUM(D42)</f>
        <v>1</v>
      </c>
      <c r="E45" s="21">
        <f t="shared" si="19"/>
        <v>0</v>
      </c>
      <c r="F45" s="9">
        <f>SUM(F42:F44)</f>
        <v>0</v>
      </c>
      <c r="G45" s="9">
        <f t="shared" ref="G45:H45" si="20">SUM(G42:G44)</f>
        <v>0</v>
      </c>
      <c r="H45" s="9">
        <f t="shared" si="20"/>
        <v>0</v>
      </c>
      <c r="I45" s="14"/>
      <c r="J45" s="54"/>
    </row>
    <row r="46" spans="1:10" ht="22.5" customHeight="1" x14ac:dyDescent="0.3">
      <c r="A46" s="68">
        <v>10</v>
      </c>
      <c r="B46" s="70" t="s">
        <v>39</v>
      </c>
      <c r="C46" s="64">
        <v>0</v>
      </c>
      <c r="D46" s="67">
        <v>1</v>
      </c>
      <c r="E46" s="64">
        <f t="shared" si="3"/>
        <v>0</v>
      </c>
      <c r="F46" s="6">
        <v>1389.8</v>
      </c>
      <c r="G46" s="6">
        <v>0</v>
      </c>
      <c r="H46" s="6">
        <f>F46+G46</f>
        <v>1389.8</v>
      </c>
      <c r="I46" s="18" t="s">
        <v>80</v>
      </c>
      <c r="J46" s="55"/>
    </row>
    <row r="47" spans="1:10" ht="21" customHeight="1" x14ac:dyDescent="0.3">
      <c r="A47" s="74"/>
      <c r="B47" s="70"/>
      <c r="C47" s="64"/>
      <c r="D47" s="67"/>
      <c r="E47" s="64"/>
      <c r="F47" s="6">
        <v>0</v>
      </c>
      <c r="G47" s="6">
        <v>0</v>
      </c>
      <c r="H47" s="6">
        <f>F47+G47</f>
        <v>0</v>
      </c>
      <c r="I47" s="19"/>
      <c r="J47" s="56"/>
    </row>
    <row r="48" spans="1:10" ht="21" customHeight="1" x14ac:dyDescent="0.3">
      <c r="A48" s="74"/>
      <c r="B48" s="70"/>
      <c r="C48" s="64"/>
      <c r="D48" s="67"/>
      <c r="E48" s="64"/>
      <c r="F48" s="6"/>
      <c r="G48" s="6">
        <v>0</v>
      </c>
      <c r="H48" s="6">
        <f t="shared" ref="H48" si="21">F48+G48</f>
        <v>0</v>
      </c>
      <c r="I48" s="19"/>
      <c r="J48" s="56"/>
    </row>
    <row r="49" spans="1:10" s="1" customFormat="1" ht="21" customHeight="1" x14ac:dyDescent="0.3">
      <c r="A49" s="7"/>
      <c r="B49" s="8" t="s">
        <v>40</v>
      </c>
      <c r="C49" s="21">
        <f>SUM(C46)</f>
        <v>0</v>
      </c>
      <c r="D49" s="21">
        <f>SUM(D46)</f>
        <v>1</v>
      </c>
      <c r="E49" s="21">
        <f>SUM(E46)</f>
        <v>0</v>
      </c>
      <c r="F49" s="9">
        <f>SUM(F46:F48)</f>
        <v>1389.8</v>
      </c>
      <c r="G49" s="9">
        <f>SUM(G46:G48)</f>
        <v>0</v>
      </c>
      <c r="H49" s="9">
        <f>SUM(H46:H48)</f>
        <v>1389.8</v>
      </c>
      <c r="I49" s="14"/>
      <c r="J49" s="57"/>
    </row>
    <row r="50" spans="1:10" ht="21" customHeight="1" x14ac:dyDescent="0.3">
      <c r="A50" s="7"/>
      <c r="B50" s="8" t="s">
        <v>41</v>
      </c>
      <c r="C50" s="21">
        <f t="shared" ref="C50:H50" si="22">SUM(C49,C45,C41,C38,C33,C28,C25,C22,C17,C14)</f>
        <v>0</v>
      </c>
      <c r="D50" s="21">
        <f t="shared" si="22"/>
        <v>9</v>
      </c>
      <c r="E50" s="21">
        <f t="shared" si="22"/>
        <v>0</v>
      </c>
      <c r="F50" s="9">
        <f t="shared" si="22"/>
        <v>82861.97</v>
      </c>
      <c r="G50" s="9">
        <f t="shared" si="22"/>
        <v>0</v>
      </c>
      <c r="H50" s="9">
        <f t="shared" si="22"/>
        <v>82861.97</v>
      </c>
      <c r="I50" s="14"/>
      <c r="J50" s="15"/>
    </row>
    <row r="54" spans="1:10" ht="21" customHeight="1" x14ac:dyDescent="0.3">
      <c r="A54" s="78" t="s">
        <v>42</v>
      </c>
      <c r="B54" s="79"/>
      <c r="C54" s="80" t="s">
        <v>43</v>
      </c>
      <c r="D54" s="80"/>
      <c r="E54" s="80" t="s">
        <v>44</v>
      </c>
      <c r="F54" s="80"/>
      <c r="G54" s="80" t="s">
        <v>45</v>
      </c>
      <c r="H54" s="80"/>
      <c r="I54" s="16" t="s">
        <v>46</v>
      </c>
    </row>
    <row r="55" spans="1:10" ht="21" customHeight="1" x14ac:dyDescent="0.3">
      <c r="A55" s="71">
        <f>E50</f>
        <v>0</v>
      </c>
      <c r="B55" s="72"/>
      <c r="C55" s="72">
        <f>H50</f>
        <v>82861.97</v>
      </c>
      <c r="D55" s="72"/>
      <c r="E55" s="72">
        <f>F50</f>
        <v>82861.97</v>
      </c>
      <c r="F55" s="72"/>
      <c r="G55" s="72">
        <f>G50</f>
        <v>0</v>
      </c>
      <c r="H55" s="72"/>
      <c r="I55" s="17">
        <f>A55-C55</f>
        <v>-82861.97</v>
      </c>
    </row>
    <row r="57" spans="1:10" ht="21" customHeight="1" x14ac:dyDescent="0.3">
      <c r="A57" s="10" t="s">
        <v>47</v>
      </c>
      <c r="B57" s="1"/>
      <c r="C57" s="11" t="s">
        <v>48</v>
      </c>
      <c r="D57" s="10"/>
      <c r="E57" s="10" t="s">
        <v>49</v>
      </c>
      <c r="F57" s="10"/>
      <c r="G57" s="10" t="s">
        <v>50</v>
      </c>
      <c r="H57" s="10"/>
      <c r="I57" s="1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B8:B13"/>
    <mergeCell ref="B15:B16"/>
    <mergeCell ref="B18:B21"/>
    <mergeCell ref="B23:B24"/>
    <mergeCell ref="B26:B27"/>
    <mergeCell ref="B29:B32"/>
    <mergeCell ref="B34:B37"/>
    <mergeCell ref="B39:B40"/>
    <mergeCell ref="B42:B44"/>
    <mergeCell ref="A55:B55"/>
    <mergeCell ref="C55:D55"/>
    <mergeCell ref="E55:F55"/>
    <mergeCell ref="G55:H55"/>
    <mergeCell ref="A6:A7"/>
    <mergeCell ref="A8:A13"/>
    <mergeCell ref="A15:A16"/>
    <mergeCell ref="A18:A21"/>
    <mergeCell ref="A23:A24"/>
    <mergeCell ref="A26:A27"/>
    <mergeCell ref="A29:A32"/>
    <mergeCell ref="A34:A37"/>
    <mergeCell ref="A39:A40"/>
    <mergeCell ref="A42:A44"/>
    <mergeCell ref="A46:A48"/>
    <mergeCell ref="B6:B7"/>
    <mergeCell ref="B46:B48"/>
    <mergeCell ref="C8:C13"/>
    <mergeCell ref="C15:C16"/>
    <mergeCell ref="C18:C21"/>
    <mergeCell ref="C23:C24"/>
    <mergeCell ref="C26:C27"/>
    <mergeCell ref="C29:C32"/>
    <mergeCell ref="C34:C37"/>
    <mergeCell ref="C39:C40"/>
    <mergeCell ref="C42:C44"/>
    <mergeCell ref="C46:C48"/>
    <mergeCell ref="D8:D13"/>
    <mergeCell ref="D15:D16"/>
    <mergeCell ref="D18:D21"/>
    <mergeCell ref="D23:D24"/>
    <mergeCell ref="D26:D27"/>
    <mergeCell ref="D29:D32"/>
    <mergeCell ref="D34:D37"/>
    <mergeCell ref="D39:D40"/>
    <mergeCell ref="D42:D44"/>
    <mergeCell ref="D46:D48"/>
    <mergeCell ref="E8:E13"/>
    <mergeCell ref="E15:E16"/>
    <mergeCell ref="E18:E21"/>
    <mergeCell ref="E23:E24"/>
    <mergeCell ref="E26:E27"/>
    <mergeCell ref="E29:E32"/>
    <mergeCell ref="E34:E37"/>
    <mergeCell ref="E39:E40"/>
    <mergeCell ref="E42:E44"/>
    <mergeCell ref="E46:E48"/>
    <mergeCell ref="J42:J45"/>
    <mergeCell ref="J46:J49"/>
    <mergeCell ref="H4:I5"/>
    <mergeCell ref="J23:J25"/>
    <mergeCell ref="J26:J28"/>
    <mergeCell ref="J29:J33"/>
    <mergeCell ref="J34:J38"/>
    <mergeCell ref="J39:J41"/>
    <mergeCell ref="J4:J5"/>
    <mergeCell ref="J6:J7"/>
    <mergeCell ref="J8:J14"/>
    <mergeCell ref="J15:J17"/>
    <mergeCell ref="J18:J22"/>
  </mergeCells>
  <phoneticPr fontId="9" type="noConversion"/>
  <pageMargins left="0.69930555555555596" right="0.69930555555555596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9643-C84B-4ADC-A341-8B65560344AB}">
  <sheetPr>
    <pageSetUpPr fitToPage="1"/>
  </sheetPr>
  <dimension ref="B3:K33"/>
  <sheetViews>
    <sheetView workbookViewId="0">
      <selection activeCell="F6" sqref="F6:G6"/>
    </sheetView>
  </sheetViews>
  <sheetFormatPr defaultColWidth="9" defaultRowHeight="13.5" x14ac:dyDescent="0.3"/>
  <cols>
    <col min="1" max="1" width="1.46484375" style="23" customWidth="1"/>
    <col min="2" max="3" width="2.265625" style="23" customWidth="1"/>
    <col min="4" max="4" width="12.1328125" style="23" customWidth="1"/>
    <col min="5" max="5" width="0.86328125" style="23" customWidth="1"/>
    <col min="6" max="6" width="18" style="23" customWidth="1"/>
    <col min="7" max="7" width="11.59765625" style="23" customWidth="1"/>
    <col min="8" max="8" width="11.1328125" style="23" customWidth="1"/>
    <col min="9" max="9" width="1" style="23" customWidth="1"/>
    <col min="10" max="10" width="11.86328125" style="23" customWidth="1"/>
    <col min="11" max="11" width="20.86328125" style="23" customWidth="1"/>
    <col min="12" max="16384" width="9" style="23"/>
  </cols>
  <sheetData>
    <row r="3" spans="2:11" ht="17.649999999999999" x14ac:dyDescent="0.3">
      <c r="B3" s="75" t="s">
        <v>66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41" t="s">
        <v>51</v>
      </c>
      <c r="E5" s="41"/>
      <c r="F5" s="100" t="s">
        <v>52</v>
      </c>
      <c r="G5" s="100"/>
      <c r="H5" s="41" t="s">
        <v>53</v>
      </c>
      <c r="I5" s="27"/>
      <c r="J5" s="100" t="s">
        <v>77</v>
      </c>
      <c r="K5" s="101"/>
    </row>
    <row r="6" spans="2:11" ht="20.100000000000001" customHeight="1" x14ac:dyDescent="0.3">
      <c r="B6" s="28"/>
      <c r="C6" s="29"/>
      <c r="D6" s="30" t="s">
        <v>54</v>
      </c>
      <c r="E6" s="30"/>
      <c r="F6" s="98"/>
      <c r="G6" s="98"/>
      <c r="H6" s="30" t="s">
        <v>55</v>
      </c>
      <c r="I6" s="29"/>
      <c r="J6" s="98" t="s">
        <v>78</v>
      </c>
      <c r="K6" s="99"/>
    </row>
    <row r="7" spans="2:11" ht="20.100000000000001" customHeight="1" x14ac:dyDescent="0.3">
      <c r="B7" s="28"/>
      <c r="C7" s="29"/>
      <c r="D7" s="30" t="s">
        <v>56</v>
      </c>
      <c r="E7" s="30"/>
      <c r="F7" s="97"/>
      <c r="G7" s="98"/>
      <c r="H7" s="30" t="s">
        <v>57</v>
      </c>
      <c r="I7" s="29"/>
      <c r="J7" s="98"/>
      <c r="K7" s="99"/>
    </row>
    <row r="8" spans="2:11" ht="20.100000000000001" customHeight="1" x14ac:dyDescent="0.3">
      <c r="B8" s="31"/>
      <c r="C8" s="32"/>
      <c r="D8" s="42"/>
      <c r="E8" s="42"/>
      <c r="F8" s="43"/>
      <c r="G8" s="43"/>
      <c r="H8" s="42" t="s">
        <v>67</v>
      </c>
      <c r="I8" s="32"/>
      <c r="J8" s="83"/>
      <c r="K8" s="84"/>
    </row>
    <row r="9" spans="2:11" ht="20.100000000000001" customHeight="1" x14ac:dyDescent="0.3"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2:11" ht="20.100000000000001" customHeight="1" x14ac:dyDescent="0.3">
      <c r="B10" s="85" t="s">
        <v>1</v>
      </c>
      <c r="C10" s="86"/>
      <c r="D10" s="33" t="s">
        <v>58</v>
      </c>
      <c r="E10" s="85" t="s">
        <v>59</v>
      </c>
      <c r="F10" s="86"/>
      <c r="G10" s="35" t="s">
        <v>68</v>
      </c>
      <c r="H10" s="34" t="s">
        <v>69</v>
      </c>
      <c r="I10" s="85" t="s">
        <v>70</v>
      </c>
      <c r="J10" s="86"/>
      <c r="K10" s="35" t="s">
        <v>60</v>
      </c>
    </row>
    <row r="11" spans="2:11" ht="20.100000000000001" customHeight="1" x14ac:dyDescent="0.3">
      <c r="B11" s="87">
        <v>1</v>
      </c>
      <c r="C11" s="88"/>
      <c r="D11" s="89" t="s">
        <v>61</v>
      </c>
      <c r="E11" s="87" t="s">
        <v>62</v>
      </c>
      <c r="F11" s="88"/>
      <c r="G11" s="44">
        <v>0</v>
      </c>
      <c r="H11" s="44"/>
      <c r="I11" s="91"/>
      <c r="J11" s="92"/>
      <c r="K11" s="38" t="s">
        <v>71</v>
      </c>
    </row>
    <row r="12" spans="2:11" ht="23" customHeight="1" x14ac:dyDescent="0.3">
      <c r="B12" s="87">
        <v>2</v>
      </c>
      <c r="C12" s="88"/>
      <c r="D12" s="90"/>
      <c r="E12" s="93" t="s">
        <v>63</v>
      </c>
      <c r="F12" s="94"/>
      <c r="G12" s="50"/>
      <c r="H12" s="50"/>
      <c r="I12" s="91"/>
      <c r="J12" s="92"/>
      <c r="K12" s="38"/>
    </row>
    <row r="13" spans="2:11" ht="23" customHeight="1" x14ac:dyDescent="0.3">
      <c r="B13" s="36"/>
      <c r="C13" s="37"/>
      <c r="D13" s="90"/>
      <c r="E13" s="95"/>
      <c r="F13" s="96"/>
      <c r="G13" s="50"/>
      <c r="H13" s="50"/>
      <c r="I13" s="45"/>
      <c r="J13" s="46"/>
      <c r="K13" s="38"/>
    </row>
    <row r="14" spans="2:11" ht="19.899999999999999" customHeight="1" x14ac:dyDescent="0.3">
      <c r="B14" s="87">
        <v>3</v>
      </c>
      <c r="C14" s="88"/>
      <c r="D14" s="90"/>
      <c r="E14" s="87" t="s">
        <v>64</v>
      </c>
      <c r="F14" s="88"/>
      <c r="G14" s="50"/>
      <c r="H14" s="50"/>
      <c r="I14" s="91"/>
      <c r="J14" s="92"/>
      <c r="K14" s="38"/>
    </row>
    <row r="15" spans="2:11" ht="20.100000000000001" customHeight="1" x14ac:dyDescent="0.3">
      <c r="B15" s="87">
        <v>4</v>
      </c>
      <c r="C15" s="88"/>
      <c r="D15" s="90"/>
      <c r="E15" s="87" t="s">
        <v>75</v>
      </c>
      <c r="F15" s="88"/>
      <c r="G15" s="50"/>
      <c r="H15" s="50"/>
      <c r="I15" s="91"/>
      <c r="J15" s="92"/>
      <c r="K15" s="38"/>
    </row>
    <row r="16" spans="2:11" ht="20.100000000000001" customHeight="1" x14ac:dyDescent="0.3">
      <c r="B16" s="36"/>
      <c r="C16" s="37"/>
      <c r="D16" s="39"/>
      <c r="E16" s="93" t="s">
        <v>75</v>
      </c>
      <c r="F16" s="94"/>
      <c r="G16" s="50"/>
      <c r="H16" s="50"/>
      <c r="I16" s="45"/>
      <c r="J16" s="46"/>
      <c r="K16" s="38"/>
    </row>
    <row r="17" spans="2:11" ht="20.100000000000001" customHeight="1" x14ac:dyDescent="0.3">
      <c r="B17" s="36"/>
      <c r="C17" s="37"/>
      <c r="D17" s="39"/>
      <c r="E17" s="104"/>
      <c r="F17" s="105"/>
      <c r="G17" s="50"/>
      <c r="H17" s="50"/>
      <c r="I17" s="45"/>
      <c r="J17" s="46"/>
      <c r="K17" s="38"/>
    </row>
    <row r="18" spans="2:11" ht="19.5" customHeight="1" x14ac:dyDescent="0.3">
      <c r="B18" s="36"/>
      <c r="C18" s="37"/>
      <c r="D18" s="39"/>
      <c r="E18" s="104"/>
      <c r="F18" s="105"/>
      <c r="G18" s="50"/>
      <c r="H18" s="50"/>
      <c r="I18" s="45"/>
      <c r="J18" s="46"/>
      <c r="K18" s="38"/>
    </row>
    <row r="19" spans="2:11" ht="19.5" customHeight="1" x14ac:dyDescent="0.3">
      <c r="B19" s="36"/>
      <c r="C19" s="37"/>
      <c r="D19" s="39"/>
      <c r="E19" s="104"/>
      <c r="F19" s="105"/>
      <c r="G19" s="50"/>
      <c r="H19" s="50"/>
      <c r="I19" s="45"/>
      <c r="J19" s="46"/>
      <c r="K19" s="38"/>
    </row>
    <row r="20" spans="2:11" ht="19.5" customHeight="1" x14ac:dyDescent="0.3">
      <c r="B20" s="36"/>
      <c r="C20" s="37"/>
      <c r="D20" s="39"/>
      <c r="E20" s="104"/>
      <c r="F20" s="105"/>
      <c r="G20" s="50"/>
      <c r="H20" s="50"/>
      <c r="I20" s="45"/>
      <c r="J20" s="46"/>
      <c r="K20" s="38"/>
    </row>
    <row r="21" spans="2:11" ht="19.5" customHeight="1" x14ac:dyDescent="0.3">
      <c r="B21" s="36"/>
      <c r="C21" s="37"/>
      <c r="D21" s="39"/>
      <c r="E21" s="104"/>
      <c r="F21" s="105"/>
      <c r="G21" s="50"/>
      <c r="H21" s="50"/>
      <c r="I21" s="45"/>
      <c r="J21" s="46"/>
      <c r="K21" s="38"/>
    </row>
    <row r="22" spans="2:11" ht="19.5" customHeight="1" x14ac:dyDescent="0.3">
      <c r="B22" s="36"/>
      <c r="C22" s="37"/>
      <c r="D22" s="39"/>
      <c r="E22" s="104"/>
      <c r="F22" s="105"/>
      <c r="G22" s="50"/>
      <c r="H22" s="50"/>
      <c r="I22" s="45"/>
      <c r="J22" s="46"/>
      <c r="K22" s="38"/>
    </row>
    <row r="23" spans="2:11" ht="19.5" customHeight="1" x14ac:dyDescent="0.3">
      <c r="B23" s="36"/>
      <c r="C23" s="37"/>
      <c r="D23" s="39"/>
      <c r="E23" s="95"/>
      <c r="F23" s="96"/>
      <c r="G23" s="50"/>
      <c r="H23" s="50"/>
      <c r="I23" s="45"/>
      <c r="J23" s="46"/>
      <c r="K23" s="38"/>
    </row>
    <row r="24" spans="2:11" ht="20.100000000000001" customHeight="1" x14ac:dyDescent="0.3">
      <c r="B24" s="87">
        <v>5</v>
      </c>
      <c r="C24" s="88"/>
      <c r="D24" s="89" t="s">
        <v>39</v>
      </c>
      <c r="E24" s="103" t="s">
        <v>76</v>
      </c>
      <c r="F24" s="103"/>
      <c r="G24" s="50">
        <v>5000</v>
      </c>
      <c r="H24" s="50">
        <v>5000</v>
      </c>
      <c r="I24" s="91"/>
      <c r="J24" s="92"/>
      <c r="K24" s="38"/>
    </row>
    <row r="25" spans="2:11" ht="20.100000000000001" customHeight="1" x14ac:dyDescent="0.3">
      <c r="B25" s="87">
        <v>6</v>
      </c>
      <c r="C25" s="88"/>
      <c r="D25" s="90"/>
      <c r="E25" s="103"/>
      <c r="F25" s="103"/>
      <c r="G25" s="50">
        <v>10000</v>
      </c>
      <c r="H25" s="50">
        <v>10000</v>
      </c>
      <c r="I25" s="91"/>
      <c r="J25" s="92"/>
      <c r="K25" s="38"/>
    </row>
    <row r="26" spans="2:11" ht="20.100000000000001" customHeight="1" x14ac:dyDescent="0.3">
      <c r="B26" s="36"/>
      <c r="C26" s="37"/>
      <c r="D26" s="90"/>
      <c r="E26" s="51"/>
      <c r="F26" s="51"/>
      <c r="G26" s="50">
        <v>8750</v>
      </c>
      <c r="H26" s="50">
        <v>8750</v>
      </c>
      <c r="I26" s="45"/>
      <c r="J26" s="46"/>
      <c r="K26" s="38"/>
    </row>
    <row r="27" spans="2:11" ht="20.100000000000001" customHeight="1" x14ac:dyDescent="0.3">
      <c r="B27" s="87">
        <v>7</v>
      </c>
      <c r="C27" s="88"/>
      <c r="D27" s="102"/>
      <c r="E27" s="103"/>
      <c r="F27" s="103"/>
      <c r="G27" s="50">
        <v>1500</v>
      </c>
      <c r="H27" s="50">
        <v>1500</v>
      </c>
      <c r="I27" s="91"/>
      <c r="J27" s="92"/>
      <c r="K27" s="38"/>
    </row>
    <row r="28" spans="2:11" ht="20.100000000000001" customHeight="1" x14ac:dyDescent="0.3">
      <c r="B28" s="85" t="s">
        <v>41</v>
      </c>
      <c r="C28" s="106"/>
      <c r="D28" s="106"/>
      <c r="E28" s="106"/>
      <c r="F28" s="86"/>
      <c r="G28" s="47">
        <f>SUM(G11:G27)</f>
        <v>25250</v>
      </c>
      <c r="H28" s="47">
        <f>SUM(H11:H27)</f>
        <v>25250</v>
      </c>
      <c r="I28" s="107">
        <f>SUM(I11:J27)</f>
        <v>0</v>
      </c>
      <c r="J28" s="108"/>
      <c r="K28" s="40"/>
    </row>
    <row r="29" spans="2:11" ht="20.100000000000001" customHeight="1" x14ac:dyDescent="0.3">
      <c r="B29" s="29"/>
      <c r="C29" s="29"/>
      <c r="D29" s="29"/>
      <c r="E29" s="29"/>
      <c r="F29" s="29"/>
      <c r="G29" s="29"/>
      <c r="H29" s="29"/>
      <c r="I29" s="29"/>
      <c r="J29" s="48"/>
      <c r="K29" s="29"/>
    </row>
    <row r="30" spans="2:11" ht="20.100000000000001" customHeight="1" x14ac:dyDescent="0.3">
      <c r="B30" s="109" t="s">
        <v>69</v>
      </c>
      <c r="C30" s="109"/>
      <c r="D30" s="109"/>
      <c r="E30" s="109"/>
      <c r="F30" s="109"/>
      <c r="G30" s="109" t="s">
        <v>72</v>
      </c>
      <c r="H30" s="109"/>
      <c r="I30" s="109"/>
      <c r="J30" s="109"/>
      <c r="K30" s="35" t="s">
        <v>73</v>
      </c>
    </row>
    <row r="31" spans="2:11" ht="20.100000000000001" customHeight="1" x14ac:dyDescent="0.3">
      <c r="B31" s="110">
        <f>H28</f>
        <v>25250</v>
      </c>
      <c r="C31" s="110"/>
      <c r="D31" s="110"/>
      <c r="E31" s="110"/>
      <c r="F31" s="110"/>
      <c r="G31" s="110">
        <f>I28</f>
        <v>0</v>
      </c>
      <c r="H31" s="110"/>
      <c r="I31" s="110"/>
      <c r="J31" s="110"/>
      <c r="K31" s="49">
        <f>SUM(B31:J31)</f>
        <v>25250</v>
      </c>
    </row>
    <row r="32" spans="2:11" ht="20.100000000000001" customHeight="1" x14ac:dyDescent="0.3"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2:11" ht="20.100000000000001" customHeight="1" x14ac:dyDescent="0.3">
      <c r="B33" s="29" t="s">
        <v>65</v>
      </c>
      <c r="C33" s="29"/>
      <c r="D33" s="29"/>
      <c r="E33" s="29"/>
      <c r="F33" s="29" t="s">
        <v>48</v>
      </c>
      <c r="G33" s="29" t="s">
        <v>74</v>
      </c>
      <c r="H33" s="29"/>
      <c r="I33" s="29"/>
      <c r="J33" s="29" t="s">
        <v>50</v>
      </c>
      <c r="K33" s="29"/>
    </row>
  </sheetData>
  <mergeCells count="41">
    <mergeCell ref="B28:F28"/>
    <mergeCell ref="I28:J28"/>
    <mergeCell ref="B30:F30"/>
    <mergeCell ref="G30:J30"/>
    <mergeCell ref="B31:F31"/>
    <mergeCell ref="G31:J31"/>
    <mergeCell ref="I15:J15"/>
    <mergeCell ref="B24:C24"/>
    <mergeCell ref="D24:D27"/>
    <mergeCell ref="E24:F24"/>
    <mergeCell ref="I24:J24"/>
    <mergeCell ref="B25:C25"/>
    <mergeCell ref="E25:F25"/>
    <mergeCell ref="I25:J25"/>
    <mergeCell ref="B27:C27"/>
    <mergeCell ref="E27:F27"/>
    <mergeCell ref="I27:J27"/>
    <mergeCell ref="E16:F23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5"/>
    <mergeCell ref="E11:F11"/>
    <mergeCell ref="I11:J11"/>
    <mergeCell ref="B12:C12"/>
    <mergeCell ref="I12:J12"/>
    <mergeCell ref="B14:C14"/>
    <mergeCell ref="E14:F14"/>
    <mergeCell ref="I14:J14"/>
    <mergeCell ref="E12:F13"/>
    <mergeCell ref="B15:C15"/>
    <mergeCell ref="E15:F15"/>
  </mergeCells>
  <phoneticPr fontId="9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2023-10-10T12:16:23Z</cp:lastPrinted>
  <dcterms:created xsi:type="dcterms:W3CDTF">2014-04-15T08:52:00Z</dcterms:created>
  <dcterms:modified xsi:type="dcterms:W3CDTF">2023-10-10T12:16:23Z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