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王凤雨\Desktop\2023.6.17朱跃客宁波会议2306-9571\"/>
    </mc:Choice>
  </mc:AlternateContent>
  <xr:revisionPtr revIDLastSave="0" documentId="13_ncr:1_{8F0D69DB-7CB5-494C-B1F8-3354B15775D6}" xr6:coauthVersionLast="47" xr6:coauthVersionMax="47" xr10:uidLastSave="{00000000-0000-0000-0000-000000000000}"/>
  <bookViews>
    <workbookView xWindow="-98" yWindow="-98" windowWidth="22695" windowHeight="14595" tabRatio="395" xr2:uid="{00000000-000D-0000-FFFF-FFFF00000000}"/>
  </bookViews>
  <sheets>
    <sheet name="结算-地接社" sheetId="18" r:id="rId1"/>
    <sheet name="结算-酒店" sheetId="19" r:id="rId2"/>
    <sheet name="分摊明细" sheetId="17" r:id="rId3"/>
  </sheets>
  <definedNames>
    <definedName name="_xlnm.Print_Area" localSheetId="0">'结算-地接社'!$A$1:$M$23</definedName>
    <definedName name="_xlnm.Print_Area" localSheetId="1">'结算-酒店'!$A$1:$G$16</definedName>
    <definedName name="_xlnm.Print_Titles" localSheetId="0">'结算-地接社'!$9:$9</definedName>
    <definedName name="_xlnm.Print_Titles" localSheetId="1">'结算-酒店'!$9:$9</definedName>
  </definedNames>
  <calcPr calcId="191029"/>
</workbook>
</file>

<file path=xl/calcChain.xml><?xml version="1.0" encoding="utf-8"?>
<calcChain xmlns="http://schemas.openxmlformats.org/spreadsheetml/2006/main">
  <c r="H11" i="18" l="1"/>
  <c r="H12" i="18"/>
  <c r="L15" i="18"/>
  <c r="H15" i="18"/>
  <c r="G15" i="18"/>
  <c r="G16" i="18" s="1"/>
  <c r="G11" i="18"/>
  <c r="G12" i="18"/>
  <c r="G13" i="18" l="1"/>
  <c r="G18" i="18" s="1"/>
  <c r="G19" i="18" s="1"/>
  <c r="G21" i="18" s="1"/>
  <c r="H13" i="18"/>
  <c r="H16" i="18"/>
  <c r="G22" i="18" l="1"/>
  <c r="G23" i="18" s="1"/>
  <c r="L24" i="19"/>
  <c r="G20" i="19"/>
  <c r="G11" i="19"/>
  <c r="G12" i="19"/>
  <c r="G24" i="19"/>
  <c r="H18" i="18" l="1"/>
  <c r="H21" i="18" l="1"/>
  <c r="H22" i="18" s="1"/>
  <c r="H23" i="18" s="1"/>
  <c r="H19" i="18"/>
</calcChain>
</file>

<file path=xl/sharedStrings.xml><?xml version="1.0" encoding="utf-8"?>
<sst xmlns="http://schemas.openxmlformats.org/spreadsheetml/2006/main" count="88" uniqueCount="70">
  <si>
    <t>服务内容</t>
    <phoneticPr fontId="1" type="noConversion"/>
  </si>
  <si>
    <t>单价</t>
    <phoneticPr fontId="1" type="noConversion"/>
  </si>
  <si>
    <t>数量1</t>
    <phoneticPr fontId="1" type="noConversion"/>
  </si>
  <si>
    <t>数量2</t>
    <phoneticPr fontId="1" type="noConversion"/>
  </si>
  <si>
    <t>住宿</t>
    <phoneticPr fontId="1" type="noConversion"/>
  </si>
  <si>
    <t>服务描述</t>
    <phoneticPr fontId="1" type="noConversion"/>
  </si>
  <si>
    <t>会议</t>
    <phoneticPr fontId="1" type="noConversion"/>
  </si>
  <si>
    <t>用餐</t>
    <phoneticPr fontId="1" type="noConversion"/>
  </si>
  <si>
    <r>
      <t xml:space="preserve">A. </t>
    </r>
    <r>
      <rPr>
        <b/>
        <sz val="9"/>
        <rFont val="宋体"/>
        <family val="3"/>
        <charset val="134"/>
      </rPr>
      <t>主要费用</t>
    </r>
    <r>
      <rPr>
        <b/>
        <sz val="9"/>
        <rFont val="Arial"/>
        <family val="2"/>
      </rPr>
      <t>-</t>
    </r>
    <r>
      <rPr>
        <b/>
        <sz val="9"/>
        <rFont val="宋体"/>
        <family val="3"/>
        <charset val="134"/>
      </rPr>
      <t>酒店</t>
    </r>
    <phoneticPr fontId="1" type="noConversion"/>
  </si>
  <si>
    <r>
      <t xml:space="preserve">B. </t>
    </r>
    <r>
      <rPr>
        <b/>
        <sz val="9"/>
        <rFont val="宋体"/>
        <family val="3"/>
        <charset val="134"/>
      </rPr>
      <t>主要费用-地接社</t>
    </r>
    <phoneticPr fontId="1" type="noConversion"/>
  </si>
  <si>
    <r>
      <t xml:space="preserve">C. </t>
    </r>
    <r>
      <rPr>
        <b/>
        <sz val="9"/>
        <rFont val="宋体"/>
        <family val="3"/>
        <charset val="134"/>
      </rPr>
      <t>其余费用</t>
    </r>
    <phoneticPr fontId="1" type="noConversion"/>
  </si>
  <si>
    <r>
      <t xml:space="preserve">D. </t>
    </r>
    <r>
      <rPr>
        <b/>
        <sz val="9"/>
        <rFont val="宋体"/>
        <family val="3"/>
        <charset val="134"/>
      </rPr>
      <t>服务费</t>
    </r>
    <phoneticPr fontId="1" type="noConversion"/>
  </si>
  <si>
    <r>
      <t xml:space="preserve">E. </t>
    </r>
    <r>
      <rPr>
        <b/>
        <sz val="9"/>
        <rFont val="宋体"/>
        <family val="3"/>
        <charset val="134"/>
      </rPr>
      <t>税</t>
    </r>
    <phoneticPr fontId="1" type="noConversion"/>
  </si>
  <si>
    <t>酒店费用总计</t>
    <phoneticPr fontId="1" type="noConversion"/>
  </si>
  <si>
    <r>
      <t xml:space="preserve"> </t>
    </r>
    <r>
      <rPr>
        <b/>
        <sz val="9"/>
        <color theme="0"/>
        <rFont val="微软雅黑"/>
        <family val="2"/>
        <charset val="134"/>
      </rPr>
      <t>地接社费用总计</t>
    </r>
    <phoneticPr fontId="1" type="noConversion"/>
  </si>
  <si>
    <t>报价小计</t>
    <phoneticPr fontId="1" type="noConversion"/>
  </si>
  <si>
    <t>结算小计</t>
    <phoneticPr fontId="1" type="noConversion"/>
  </si>
  <si>
    <t>差异金额</t>
    <phoneticPr fontId="1" type="noConversion"/>
  </si>
  <si>
    <t>差异说明</t>
    <phoneticPr fontId="1" type="noConversion"/>
  </si>
  <si>
    <t>序号</t>
    <phoneticPr fontId="14" type="noConversion"/>
  </si>
  <si>
    <t>大区</t>
  </si>
  <si>
    <t>地区</t>
  </si>
  <si>
    <t>客户对接人</t>
  </si>
  <si>
    <t>对接人联系电话</t>
  </si>
  <si>
    <t>姓名*</t>
  </si>
  <si>
    <t>性别*</t>
  </si>
  <si>
    <t>医院*</t>
  </si>
  <si>
    <t>到达日期</t>
  </si>
  <si>
    <t>返回日期</t>
  </si>
  <si>
    <t>房间要求(单间/标间)</t>
  </si>
  <si>
    <t>住宿费用</t>
    <phoneticPr fontId="14" type="noConversion"/>
  </si>
  <si>
    <t>24日自助晚餐</t>
    <phoneticPr fontId="14" type="noConversion"/>
  </si>
  <si>
    <t>重庆接机/站费用</t>
    <phoneticPr fontId="14" type="noConversion"/>
  </si>
  <si>
    <t>送机/站费用</t>
    <phoneticPr fontId="14" type="noConversion"/>
  </si>
  <si>
    <t>南京市区用车</t>
    <phoneticPr fontId="14" type="noConversion"/>
  </si>
  <si>
    <r>
      <t>供应商</t>
    </r>
    <r>
      <rPr>
        <sz val="10"/>
        <rFont val="Arial"/>
        <family val="2"/>
      </rPr>
      <t>:</t>
    </r>
    <phoneticPr fontId="1" type="noConversion"/>
  </si>
  <si>
    <r>
      <t>联络人</t>
    </r>
    <r>
      <rPr>
        <sz val="10"/>
        <rFont val="Arial"/>
        <family val="2"/>
      </rPr>
      <t>:</t>
    </r>
    <phoneticPr fontId="1" type="noConversion"/>
  </si>
  <si>
    <r>
      <t>手机</t>
    </r>
    <r>
      <rPr>
        <sz val="10"/>
        <rFont val="Arial"/>
        <family val="2"/>
      </rPr>
      <t>:</t>
    </r>
    <phoneticPr fontId="1" type="noConversion"/>
  </si>
  <si>
    <r>
      <t>邮箱</t>
    </r>
    <r>
      <rPr>
        <sz val="10"/>
        <rFont val="Arial"/>
        <family val="2"/>
      </rPr>
      <t xml:space="preserve">:
</t>
    </r>
    <phoneticPr fontId="1" type="noConversion"/>
  </si>
  <si>
    <r>
      <t xml:space="preserve"> </t>
    </r>
    <r>
      <rPr>
        <b/>
        <sz val="9"/>
        <rFont val="微软雅黑"/>
        <family val="2"/>
        <charset val="134"/>
      </rPr>
      <t>地接社费用人均</t>
    </r>
    <phoneticPr fontId="1" type="noConversion"/>
  </si>
  <si>
    <t>先声药业会务服务结算单-酒店</t>
    <phoneticPr fontId="1" type="noConversion"/>
  </si>
  <si>
    <t>康辉集团北京国际会议展览有限公司</t>
    <phoneticPr fontId="6" type="noConversion"/>
  </si>
  <si>
    <t>王凤雨</t>
    <phoneticPr fontId="6" type="noConversion"/>
  </si>
  <si>
    <t>wangfengyu@cct.cn</t>
  </si>
  <si>
    <t>15210370021</t>
    <phoneticPr fontId="6" type="noConversion"/>
  </si>
  <si>
    <t>项目名称：</t>
    <phoneticPr fontId="1" type="noConversion"/>
  </si>
  <si>
    <t>活动时间：</t>
    <phoneticPr fontId="6" type="noConversion"/>
  </si>
  <si>
    <t>活动地点：</t>
    <phoneticPr fontId="6" type="noConversion"/>
  </si>
  <si>
    <t>实际参加人数：</t>
    <phoneticPr fontId="6" type="noConversion"/>
  </si>
  <si>
    <t>项目名称：</t>
    <phoneticPr fontId="6" type="noConversion"/>
  </si>
  <si>
    <t>拟参加人数：</t>
    <phoneticPr fontId="6" type="noConversion"/>
  </si>
  <si>
    <r>
      <rPr>
        <b/>
        <sz val="9"/>
        <rFont val="宋体"/>
        <family val="3"/>
        <charset val="134"/>
      </rPr>
      <t>费用合计</t>
    </r>
    <phoneticPr fontId="1" type="noConversion"/>
  </si>
  <si>
    <r>
      <rPr>
        <b/>
        <sz val="9"/>
        <rFont val="宋体"/>
        <family val="3"/>
        <charset val="134"/>
      </rPr>
      <t>其余部分合计</t>
    </r>
    <phoneticPr fontId="1" type="noConversion"/>
  </si>
  <si>
    <r>
      <rPr>
        <sz val="9"/>
        <rFont val="宋体"/>
        <family val="3"/>
        <charset val="134"/>
      </rPr>
      <t>服务费</t>
    </r>
    <phoneticPr fontId="1" type="noConversion"/>
  </si>
  <si>
    <r>
      <t>B-D</t>
    </r>
    <r>
      <rPr>
        <b/>
        <sz val="9"/>
        <rFont val="宋体"/>
        <family val="3"/>
        <charset val="134"/>
      </rPr>
      <t>费用合计</t>
    </r>
    <phoneticPr fontId="1" type="noConversion"/>
  </si>
  <si>
    <r>
      <rPr>
        <sz val="9"/>
        <rFont val="宋体"/>
        <family val="3"/>
        <charset val="134"/>
      </rPr>
      <t>增值税</t>
    </r>
    <phoneticPr fontId="1" type="noConversion"/>
  </si>
  <si>
    <t>先声药业会务服报价单-地接社</t>
    <phoneticPr fontId="1" type="noConversion"/>
  </si>
  <si>
    <t>上会人员</t>
    <phoneticPr fontId="6" type="noConversion"/>
  </si>
  <si>
    <t>垫付</t>
    <phoneticPr fontId="6" type="noConversion"/>
  </si>
  <si>
    <t>框架内</t>
    <phoneticPr fontId="6" type="noConversion"/>
  </si>
  <si>
    <t>大交通</t>
    <phoneticPr fontId="6" type="noConversion"/>
  </si>
  <si>
    <t>当地工作人员</t>
    <phoneticPr fontId="6" type="noConversion"/>
  </si>
  <si>
    <t>高铁</t>
    <phoneticPr fontId="6" type="noConversion"/>
  </si>
  <si>
    <t>预估，按实际结算</t>
    <phoneticPr fontId="6" type="noConversion"/>
  </si>
  <si>
    <t>6.17日</t>
    <phoneticPr fontId="6" type="noConversion"/>
  </si>
  <si>
    <t>6.17朱跃客宁波会议2306-9571</t>
    <phoneticPr fontId="6" type="noConversion"/>
  </si>
  <si>
    <t>宁波</t>
    <phoneticPr fontId="6" type="noConversion"/>
  </si>
  <si>
    <t>酒水</t>
    <phoneticPr fontId="6" type="noConversion"/>
  </si>
  <si>
    <t>53度国台国标</t>
    <phoneticPr fontId="6" type="noConversion"/>
  </si>
  <si>
    <t>500ml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</si>
</sst>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);[Red]\(0.00\)"/>
    <numFmt numFmtId="177" formatCode="0.00_ "/>
    <numFmt numFmtId="178" formatCode="0.00;[Red]0.00"/>
    <numFmt numFmtId="179" formatCode="m&quot;月&quot;d&quot;日&quot;;@"/>
  </numFmts>
  <fonts count="36">
    <font>
      <sz val="12"/>
      <name val="宋体"/>
      <charset val="134"/>
    </font>
    <font>
      <sz val="8"/>
      <name val="宋体"/>
      <family val="3"/>
      <charset val="134"/>
    </font>
    <font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b/>
      <sz val="10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sz val="9"/>
      <color rgb="FFFF0000"/>
      <name val="Arial"/>
      <family val="2"/>
    </font>
    <font>
      <b/>
      <sz val="9"/>
      <color theme="0"/>
      <name val="微软雅黑"/>
      <family val="2"/>
      <charset val="134"/>
    </font>
    <font>
      <sz val="10"/>
      <color theme="0"/>
      <name val="Arial"/>
      <family val="2"/>
    </font>
    <font>
      <sz val="9"/>
      <name val="宋体"/>
      <family val="3"/>
      <charset val="134"/>
      <scheme val="minor"/>
    </font>
    <font>
      <b/>
      <sz val="11"/>
      <color indexed="10"/>
      <name val="微软雅黑"/>
      <family val="2"/>
      <charset val="134"/>
    </font>
    <font>
      <b/>
      <sz val="11"/>
      <color indexed="8"/>
      <name val="微软雅黑"/>
      <family val="2"/>
      <charset val="134"/>
    </font>
    <font>
      <sz val="11"/>
      <color rgb="FF000000"/>
      <name val="微软雅黑"/>
      <family val="2"/>
      <charset val="134"/>
    </font>
    <font>
      <sz val="11"/>
      <name val="微软雅黑"/>
      <family val="2"/>
      <charset val="134"/>
    </font>
    <font>
      <sz val="11"/>
      <name val="宋体"/>
      <family val="2"/>
      <scheme val="minor"/>
    </font>
    <font>
      <sz val="11"/>
      <color indexed="8"/>
      <name val="微软雅黑"/>
      <family val="2"/>
      <charset val="134"/>
    </font>
    <font>
      <sz val="11"/>
      <color rgb="FFFF0000"/>
      <name val="微软雅黑"/>
      <family val="2"/>
      <charset val="134"/>
    </font>
    <font>
      <sz val="11"/>
      <color rgb="FF000000"/>
      <name val="Microsoft YaHei"/>
      <charset val="134"/>
    </font>
    <font>
      <sz val="11"/>
      <color rgb="FFFF0000"/>
      <name val="宋体"/>
      <family val="2"/>
      <scheme val="minor"/>
    </font>
    <font>
      <strike/>
      <sz val="11"/>
      <color rgb="FF000000"/>
      <name val="微软雅黑"/>
      <family val="2"/>
      <charset val="134"/>
    </font>
    <font>
      <strike/>
      <sz val="11"/>
      <color rgb="FFFF0000"/>
      <name val="微软雅黑"/>
      <family val="2"/>
      <charset val="134"/>
    </font>
    <font>
      <strike/>
      <sz val="11"/>
      <color theme="1"/>
      <name val="宋体"/>
      <family val="3"/>
      <charset val="134"/>
      <scheme val="minor"/>
    </font>
    <font>
      <strike/>
      <sz val="11"/>
      <color rgb="FFFF0000"/>
      <name val="宋体"/>
      <family val="3"/>
      <charset val="134"/>
      <scheme val="minor"/>
    </font>
    <font>
      <strike/>
      <sz val="11"/>
      <color indexed="8"/>
      <name val="微软雅黑"/>
      <family val="2"/>
      <charset val="134"/>
    </font>
    <font>
      <strike/>
      <sz val="11"/>
      <name val="微软雅黑"/>
      <family val="2"/>
      <charset val="134"/>
    </font>
    <font>
      <b/>
      <sz val="9"/>
      <name val="微软雅黑"/>
      <family val="2"/>
      <charset val="134"/>
    </font>
    <font>
      <sz val="9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b/>
      <sz val="10"/>
      <name val="宋体"/>
      <family val="2"/>
      <charset val="134"/>
    </font>
    <font>
      <sz val="9"/>
      <name val="宋体"/>
      <family val="2"/>
      <charset val="134"/>
    </font>
    <font>
      <sz val="9"/>
      <name val="Arial"/>
      <family val="2"/>
      <charset val="134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47AF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B4C7E7"/>
        <bgColor indexed="64"/>
      </patternFill>
    </fill>
    <fill>
      <patternFill patternType="solid">
        <fgColor theme="8" tint="0.59999389629810485"/>
        <bgColor indexed="64"/>
      </patternFill>
    </fill>
  </fills>
  <borders count="5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32" fillId="0" borderId="0">
      <alignment vertical="center"/>
    </xf>
  </cellStyleXfs>
  <cellXfs count="194">
    <xf numFmtId="0" fontId="0" fillId="0" borderId="0" xfId="0" applyAlignment="1">
      <alignment vertical="center"/>
    </xf>
    <xf numFmtId="0" fontId="3" fillId="2" borderId="0" xfId="0" applyFont="1" applyFill="1" applyAlignment="1">
      <alignment horizontal="right" vertical="top" wrapText="1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top"/>
    </xf>
    <xf numFmtId="0" fontId="5" fillId="0" borderId="1" xfId="0" applyFont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left" vertical="top" wrapText="1"/>
    </xf>
    <xf numFmtId="0" fontId="3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left" vertical="center"/>
    </xf>
    <xf numFmtId="0" fontId="10" fillId="4" borderId="4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5" borderId="26" xfId="0" applyFont="1" applyFill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5" fillId="2" borderId="31" xfId="0" applyFont="1" applyFill="1" applyBorder="1" applyAlignment="1">
      <alignment vertical="center"/>
    </xf>
    <xf numFmtId="0" fontId="5" fillId="2" borderId="32" xfId="0" applyFont="1" applyFill="1" applyBorder="1" applyAlignment="1">
      <alignment vertical="center"/>
    </xf>
    <xf numFmtId="0" fontId="4" fillId="5" borderId="15" xfId="0" applyFont="1" applyFill="1" applyBorder="1" applyAlignment="1">
      <alignment vertical="center" wrapText="1"/>
    </xf>
    <xf numFmtId="0" fontId="4" fillId="5" borderId="30" xfId="0" applyFont="1" applyFill="1" applyBorder="1" applyAlignment="1">
      <alignment vertical="center" wrapText="1"/>
    </xf>
    <xf numFmtId="0" fontId="6" fillId="0" borderId="27" xfId="0" applyFont="1" applyBorder="1" applyAlignment="1">
      <alignment horizontal="center" vertical="center"/>
    </xf>
    <xf numFmtId="0" fontId="8" fillId="2" borderId="0" xfId="0" applyFont="1" applyFill="1" applyAlignment="1">
      <alignment vertical="top"/>
    </xf>
    <xf numFmtId="0" fontId="0" fillId="0" borderId="36" xfId="0" applyBorder="1"/>
    <xf numFmtId="0" fontId="15" fillId="10" borderId="36" xfId="0" applyFont="1" applyFill="1" applyBorder="1" applyAlignment="1">
      <alignment horizontal="center" vertical="center"/>
    </xf>
    <xf numFmtId="14" fontId="16" fillId="10" borderId="36" xfId="0" applyNumberFormat="1" applyFont="1" applyFill="1" applyBorder="1" applyAlignment="1">
      <alignment horizontal="center" vertical="center"/>
    </xf>
    <xf numFmtId="0" fontId="16" fillId="10" borderId="29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/>
    <xf numFmtId="0" fontId="17" fillId="0" borderId="36" xfId="0" applyFont="1" applyBorder="1" applyAlignment="1">
      <alignment horizontal="left"/>
    </xf>
    <xf numFmtId="0" fontId="17" fillId="0" borderId="36" xfId="0" applyFont="1" applyBorder="1" applyAlignment="1">
      <alignment horizontal="center" vertical="center"/>
    </xf>
    <xf numFmtId="58" fontId="17" fillId="0" borderId="36" xfId="0" applyNumberFormat="1" applyFont="1" applyBorder="1" applyAlignment="1">
      <alignment horizontal="center" vertical="center"/>
    </xf>
    <xf numFmtId="0" fontId="17" fillId="0" borderId="36" xfId="0" applyFont="1" applyBorder="1" applyAlignment="1">
      <alignment horizontal="center"/>
    </xf>
    <xf numFmtId="0" fontId="18" fillId="0" borderId="36" xfId="0" applyFont="1" applyBorder="1" applyAlignment="1">
      <alignment horizontal="center" vertical="center" wrapText="1"/>
    </xf>
    <xf numFmtId="179" fontId="18" fillId="0" borderId="36" xfId="0" applyNumberFormat="1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36" xfId="0" applyFont="1" applyBorder="1"/>
    <xf numFmtId="0" fontId="18" fillId="0" borderId="36" xfId="0" applyFont="1" applyBorder="1" applyAlignment="1">
      <alignment horizontal="left"/>
    </xf>
    <xf numFmtId="0" fontId="18" fillId="0" borderId="36" xfId="0" applyFont="1" applyBorder="1" applyAlignment="1">
      <alignment horizontal="center" vertical="center"/>
    </xf>
    <xf numFmtId="58" fontId="18" fillId="0" borderId="36" xfId="0" applyNumberFormat="1" applyFont="1" applyBorder="1" applyAlignment="1">
      <alignment horizontal="center" vertical="center"/>
    </xf>
    <xf numFmtId="58" fontId="18" fillId="0" borderId="36" xfId="0" applyNumberFormat="1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19" fillId="0" borderId="0" xfId="0" applyFont="1"/>
    <xf numFmtId="0" fontId="20" fillId="0" borderId="36" xfId="0" applyFont="1" applyBorder="1" applyAlignment="1">
      <alignment horizontal="left"/>
    </xf>
    <xf numFmtId="0" fontId="20" fillId="0" borderId="36" xfId="0" applyFont="1" applyBorder="1" applyAlignment="1">
      <alignment horizontal="center"/>
    </xf>
    <xf numFmtId="0" fontId="20" fillId="0" borderId="36" xfId="0" applyFont="1" applyBorder="1" applyAlignment="1">
      <alignment horizontal="center" vertical="center"/>
    </xf>
    <xf numFmtId="0" fontId="20" fillId="0" borderId="36" xfId="0" applyFont="1" applyBorder="1" applyAlignment="1">
      <alignment horizontal="left" wrapText="1"/>
    </xf>
    <xf numFmtId="49" fontId="20" fillId="0" borderId="36" xfId="0" applyNumberFormat="1" applyFont="1" applyBorder="1" applyAlignment="1">
      <alignment horizontal="left"/>
    </xf>
    <xf numFmtId="49" fontId="18" fillId="0" borderId="36" xfId="0" applyNumberFormat="1" applyFont="1" applyBorder="1" applyAlignment="1">
      <alignment horizontal="left"/>
    </xf>
    <xf numFmtId="0" fontId="18" fillId="0" borderId="37" xfId="0" applyFont="1" applyBorder="1" applyAlignment="1">
      <alignment horizontal="center" vertical="center"/>
    </xf>
    <xf numFmtId="58" fontId="18" fillId="0" borderId="37" xfId="0" applyNumberFormat="1" applyFont="1" applyBorder="1" applyAlignment="1">
      <alignment horizontal="center" vertical="center"/>
    </xf>
    <xf numFmtId="0" fontId="21" fillId="0" borderId="36" xfId="0" applyFont="1" applyBorder="1" applyAlignment="1">
      <alignment horizontal="center" vertical="center"/>
    </xf>
    <xf numFmtId="0" fontId="22" fillId="0" borderId="36" xfId="0" applyFont="1" applyBorder="1" applyAlignment="1">
      <alignment horizontal="left"/>
    </xf>
    <xf numFmtId="179" fontId="18" fillId="0" borderId="36" xfId="0" applyNumberFormat="1" applyFont="1" applyBorder="1" applyAlignment="1">
      <alignment horizontal="center" vertical="center"/>
    </xf>
    <xf numFmtId="0" fontId="18" fillId="0" borderId="39" xfId="0" applyFont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18" fillId="0" borderId="40" xfId="0" applyFont="1" applyBorder="1" applyAlignment="1">
      <alignment horizontal="center" vertical="center"/>
    </xf>
    <xf numFmtId="58" fontId="18" fillId="0" borderId="40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6" fillId="2" borderId="20" xfId="0" applyFont="1" applyFill="1" applyBorder="1" applyAlignment="1">
      <alignment horizontal="left" vertical="center" wrapText="1"/>
    </xf>
    <xf numFmtId="0" fontId="5" fillId="0" borderId="35" xfId="0" applyFont="1" applyBorder="1" applyAlignment="1">
      <alignment horizontal="center" vertical="center"/>
    </xf>
    <xf numFmtId="0" fontId="24" fillId="0" borderId="36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4" fillId="2" borderId="36" xfId="0" applyFont="1" applyFill="1" applyBorder="1" applyAlignment="1">
      <alignment horizontal="center" vertical="center"/>
    </xf>
    <xf numFmtId="0" fontId="25" fillId="0" borderId="36" xfId="0" applyFont="1" applyBorder="1" applyAlignment="1">
      <alignment horizontal="center" vertical="center" wrapText="1"/>
    </xf>
    <xf numFmtId="0" fontId="24" fillId="0" borderId="36" xfId="0" applyFont="1" applyBorder="1" applyAlignment="1">
      <alignment horizontal="center" vertical="center" wrapText="1"/>
    </xf>
    <xf numFmtId="179" fontId="24" fillId="0" borderId="36" xfId="0" applyNumberFormat="1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28" fillId="9" borderId="36" xfId="0" applyFont="1" applyFill="1" applyBorder="1" applyAlignment="1">
      <alignment horizontal="center" vertical="center"/>
    </xf>
    <xf numFmtId="58" fontId="28" fillId="9" borderId="36" xfId="0" applyNumberFormat="1" applyFont="1" applyFill="1" applyBorder="1" applyAlignment="1">
      <alignment horizontal="center" vertical="center"/>
    </xf>
    <xf numFmtId="0" fontId="24" fillId="9" borderId="36" xfId="0" applyFont="1" applyFill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8" fillId="0" borderId="36" xfId="0" applyFont="1" applyBorder="1" applyAlignment="1">
      <alignment horizontal="center" vertical="center"/>
    </xf>
    <xf numFmtId="58" fontId="28" fillId="0" borderId="36" xfId="0" applyNumberFormat="1" applyFont="1" applyBorder="1" applyAlignment="1">
      <alignment horizontal="center" vertical="center"/>
    </xf>
    <xf numFmtId="0" fontId="28" fillId="0" borderId="37" xfId="0" applyFont="1" applyBorder="1" applyAlignment="1">
      <alignment horizontal="center" vertical="center"/>
    </xf>
    <xf numFmtId="0" fontId="28" fillId="0" borderId="40" xfId="0" applyFont="1" applyBorder="1" applyAlignment="1">
      <alignment horizontal="center" vertical="center"/>
    </xf>
    <xf numFmtId="58" fontId="29" fillId="9" borderId="36" xfId="0" applyNumberFormat="1" applyFont="1" applyFill="1" applyBorder="1" applyAlignment="1">
      <alignment horizontal="center" vertical="center"/>
    </xf>
    <xf numFmtId="0" fontId="29" fillId="9" borderId="36" xfId="0" applyFont="1" applyFill="1" applyBorder="1" applyAlignment="1">
      <alignment horizontal="center" vertical="center"/>
    </xf>
    <xf numFmtId="0" fontId="26" fillId="9" borderId="0" xfId="0" applyFont="1" applyFill="1" applyAlignment="1">
      <alignment horizontal="center" vertical="center"/>
    </xf>
    <xf numFmtId="0" fontId="25" fillId="0" borderId="36" xfId="0" applyFont="1" applyBorder="1" applyAlignment="1">
      <alignment horizontal="center" vertical="center"/>
    </xf>
    <xf numFmtId="179" fontId="25" fillId="0" borderId="36" xfId="0" applyNumberFormat="1" applyFont="1" applyBorder="1" applyAlignment="1">
      <alignment horizontal="center" vertical="center"/>
    </xf>
    <xf numFmtId="0" fontId="19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0" fillId="0" borderId="36" xfId="0" applyBorder="1" applyAlignment="1">
      <alignment horizontal="center"/>
    </xf>
    <xf numFmtId="0" fontId="30" fillId="5" borderId="15" xfId="0" applyFont="1" applyFill="1" applyBorder="1" applyAlignment="1">
      <alignment vertical="center" wrapText="1"/>
    </xf>
    <xf numFmtId="0" fontId="30" fillId="5" borderId="30" xfId="0" applyFont="1" applyFill="1" applyBorder="1" applyAlignment="1">
      <alignment vertical="center" wrapText="1"/>
    </xf>
    <xf numFmtId="0" fontId="30" fillId="5" borderId="14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vertical="top" wrapText="1"/>
    </xf>
    <xf numFmtId="0" fontId="7" fillId="2" borderId="9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6" fillId="11" borderId="1" xfId="0" applyFont="1" applyFill="1" applyBorder="1" applyAlignment="1">
      <alignment horizontal="left" vertical="center" wrapText="1"/>
    </xf>
    <xf numFmtId="0" fontId="11" fillId="11" borderId="1" xfId="0" applyFont="1" applyFill="1" applyBorder="1" applyAlignment="1">
      <alignment horizontal="center" vertical="center"/>
    </xf>
    <xf numFmtId="0" fontId="5" fillId="11" borderId="1" xfId="0" applyFont="1" applyFill="1" applyBorder="1" applyAlignment="1">
      <alignment horizontal="center" vertical="center"/>
    </xf>
    <xf numFmtId="0" fontId="5" fillId="11" borderId="2" xfId="0" applyFont="1" applyFill="1" applyBorder="1" applyAlignment="1">
      <alignment horizontal="center" vertical="center"/>
    </xf>
    <xf numFmtId="0" fontId="6" fillId="11" borderId="27" xfId="0" applyFont="1" applyFill="1" applyBorder="1" applyAlignment="1">
      <alignment horizontal="center" vertical="center"/>
    </xf>
    <xf numFmtId="58" fontId="6" fillId="2" borderId="1" xfId="0" applyNumberFormat="1" applyFont="1" applyFill="1" applyBorder="1" applyAlignment="1">
      <alignment horizontal="left" vertical="center" wrapText="1"/>
    </xf>
    <xf numFmtId="49" fontId="8" fillId="2" borderId="0" xfId="0" applyNumberFormat="1" applyFont="1" applyFill="1" applyAlignment="1">
      <alignment vertical="top"/>
    </xf>
    <xf numFmtId="0" fontId="5" fillId="0" borderId="21" xfId="1" applyFont="1" applyBorder="1" applyAlignment="1">
      <alignment horizontal="center" vertical="center"/>
    </xf>
    <xf numFmtId="0" fontId="5" fillId="0" borderId="22" xfId="1" applyFont="1" applyBorder="1" applyAlignment="1">
      <alignment horizontal="center" vertical="center"/>
    </xf>
    <xf numFmtId="0" fontId="33" fillId="2" borderId="0" xfId="0" applyFont="1" applyFill="1" applyAlignment="1">
      <alignment horizontal="left" vertical="top"/>
    </xf>
    <xf numFmtId="0" fontId="4" fillId="2" borderId="15" xfId="0" applyFont="1" applyFill="1" applyBorder="1" applyAlignment="1">
      <alignment horizontal="center" vertical="center" wrapText="1"/>
    </xf>
    <xf numFmtId="0" fontId="4" fillId="2" borderId="30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left" vertical="top"/>
    </xf>
    <xf numFmtId="58" fontId="33" fillId="2" borderId="0" xfId="0" applyNumberFormat="1" applyFont="1" applyFill="1" applyAlignment="1">
      <alignment horizontal="left" vertical="top"/>
    </xf>
    <xf numFmtId="178" fontId="5" fillId="2" borderId="20" xfId="0" applyNumberFormat="1" applyFont="1" applyFill="1" applyBorder="1" applyAlignment="1">
      <alignment horizontal="center" vertical="center"/>
    </xf>
    <xf numFmtId="177" fontId="4" fillId="3" borderId="44" xfId="0" applyNumberFormat="1" applyFont="1" applyFill="1" applyBorder="1" applyAlignment="1">
      <alignment horizontal="center" vertical="center"/>
    </xf>
    <xf numFmtId="2" fontId="5" fillId="2" borderId="19" xfId="0" applyNumberFormat="1" applyFont="1" applyFill="1" applyBorder="1" applyAlignment="1">
      <alignment horizontal="center" vertical="center"/>
    </xf>
    <xf numFmtId="0" fontId="5" fillId="2" borderId="46" xfId="0" applyFont="1" applyFill="1" applyBorder="1" applyAlignment="1">
      <alignment horizontal="center" vertical="center"/>
    </xf>
    <xf numFmtId="176" fontId="5" fillId="0" borderId="47" xfId="0" applyNumberFormat="1" applyFont="1" applyBorder="1" applyAlignment="1">
      <alignment horizontal="center" vertical="center"/>
    </xf>
    <xf numFmtId="177" fontId="4" fillId="3" borderId="48" xfId="0" applyNumberFormat="1" applyFont="1" applyFill="1" applyBorder="1" applyAlignment="1">
      <alignment horizontal="center" vertical="center"/>
    </xf>
    <xf numFmtId="2" fontId="5" fillId="2" borderId="47" xfId="0" applyNumberFormat="1" applyFont="1" applyFill="1" applyBorder="1" applyAlignment="1">
      <alignment horizontal="center" vertical="center"/>
    </xf>
    <xf numFmtId="176" fontId="4" fillId="5" borderId="49" xfId="0" applyNumberFormat="1" applyFont="1" applyFill="1" applyBorder="1" applyAlignment="1">
      <alignment horizontal="center" vertical="center"/>
    </xf>
    <xf numFmtId="0" fontId="5" fillId="2" borderId="50" xfId="0" applyFont="1" applyFill="1" applyBorder="1" applyAlignment="1">
      <alignment horizontal="center" vertical="center"/>
    </xf>
    <xf numFmtId="0" fontId="4" fillId="2" borderId="49" xfId="0" applyFont="1" applyFill="1" applyBorder="1" applyAlignment="1">
      <alignment horizontal="center" vertical="center"/>
    </xf>
    <xf numFmtId="1" fontId="4" fillId="2" borderId="49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2" fontId="4" fillId="5" borderId="45" xfId="0" applyNumberFormat="1" applyFont="1" applyFill="1" applyBorder="1" applyAlignment="1">
      <alignment horizontal="center" vertical="center" wrapText="1"/>
    </xf>
    <xf numFmtId="0" fontId="6" fillId="2" borderId="5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/>
    </xf>
    <xf numFmtId="0" fontId="34" fillId="2" borderId="22" xfId="0" applyFont="1" applyFill="1" applyBorder="1" applyAlignment="1">
      <alignment horizontal="center" vertical="center" wrapText="1"/>
    </xf>
    <xf numFmtId="0" fontId="35" fillId="0" borderId="35" xfId="0" applyFont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34" fillId="2" borderId="20" xfId="0" applyFont="1" applyFill="1" applyBorder="1" applyAlignment="1">
      <alignment horizontal="left" vertical="center"/>
    </xf>
    <xf numFmtId="0" fontId="34" fillId="2" borderId="20" xfId="0" applyFont="1" applyFill="1" applyBorder="1" applyAlignment="1">
      <alignment horizontal="center" vertical="center" wrapText="1"/>
    </xf>
    <xf numFmtId="0" fontId="34" fillId="2" borderId="0" xfId="0" applyFont="1" applyFill="1" applyAlignment="1">
      <alignment vertical="center"/>
    </xf>
    <xf numFmtId="0" fontId="34" fillId="2" borderId="20" xfId="0" applyFont="1" applyFill="1" applyBorder="1" applyAlignment="1">
      <alignment vertical="center"/>
    </xf>
    <xf numFmtId="0" fontId="34" fillId="2" borderId="22" xfId="0" applyFont="1" applyFill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4" fillId="6" borderId="10" xfId="0" applyFont="1" applyFill="1" applyBorder="1" applyAlignment="1">
      <alignment horizontal="left" vertical="center"/>
    </xf>
    <xf numFmtId="0" fontId="4" fillId="6" borderId="11" xfId="0" applyFont="1" applyFill="1" applyBorder="1" applyAlignment="1">
      <alignment horizontal="left" vertical="center"/>
    </xf>
    <xf numFmtId="0" fontId="4" fillId="6" borderId="33" xfId="0" applyFont="1" applyFill="1" applyBorder="1" applyAlignment="1">
      <alignment horizontal="left" vertical="center"/>
    </xf>
    <xf numFmtId="0" fontId="4" fillId="5" borderId="14" xfId="0" applyFont="1" applyFill="1" applyBorder="1" applyAlignment="1">
      <alignment horizontal="right" vertical="center" wrapText="1"/>
    </xf>
    <xf numFmtId="0" fontId="4" fillId="5" borderId="15" xfId="0" applyFont="1" applyFill="1" applyBorder="1" applyAlignment="1">
      <alignment horizontal="right" vertical="center" wrapText="1"/>
    </xf>
    <xf numFmtId="0" fontId="4" fillId="2" borderId="14" xfId="0" applyFont="1" applyFill="1" applyBorder="1" applyAlignment="1">
      <alignment horizontal="right" vertical="center" wrapText="1"/>
    </xf>
    <xf numFmtId="0" fontId="4" fillId="2" borderId="15" xfId="0" applyFont="1" applyFill="1" applyBorder="1" applyAlignment="1">
      <alignment horizontal="right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30" xfId="0" applyFont="1" applyFill="1" applyBorder="1" applyAlignment="1">
      <alignment horizontal="center" vertical="center" wrapText="1"/>
    </xf>
    <xf numFmtId="0" fontId="4" fillId="6" borderId="12" xfId="0" applyFont="1" applyFill="1" applyBorder="1" applyAlignment="1">
      <alignment horizontal="left" vertical="center"/>
    </xf>
    <xf numFmtId="0" fontId="5" fillId="2" borderId="7" xfId="0" applyFont="1" applyFill="1" applyBorder="1" applyAlignment="1">
      <alignment vertical="center" wrapText="1"/>
    </xf>
    <xf numFmtId="0" fontId="5" fillId="2" borderId="16" xfId="0" applyFont="1" applyFill="1" applyBorder="1" applyAlignment="1">
      <alignment vertical="center"/>
    </xf>
    <xf numFmtId="9" fontId="4" fillId="2" borderId="5" xfId="0" applyNumberFormat="1" applyFont="1" applyFill="1" applyBorder="1" applyAlignment="1">
      <alignment horizontal="center" vertical="center"/>
    </xf>
    <xf numFmtId="9" fontId="4" fillId="2" borderId="18" xfId="0" applyNumberFormat="1" applyFont="1" applyFill="1" applyBorder="1" applyAlignment="1">
      <alignment horizontal="center" vertical="center"/>
    </xf>
    <xf numFmtId="9" fontId="4" fillId="2" borderId="19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horizontal="left" vertical="center" wrapText="1"/>
    </xf>
    <xf numFmtId="0" fontId="4" fillId="7" borderId="10" xfId="0" applyFont="1" applyFill="1" applyBorder="1" applyAlignment="1">
      <alignment horizontal="left" vertical="center"/>
    </xf>
    <xf numFmtId="0" fontId="4" fillId="7" borderId="11" xfId="0" applyFont="1" applyFill="1" applyBorder="1" applyAlignment="1">
      <alignment horizontal="left" vertical="center"/>
    </xf>
    <xf numFmtId="0" fontId="4" fillId="7" borderId="12" xfId="0" applyFont="1" applyFill="1" applyBorder="1" applyAlignment="1">
      <alignment horizontal="left" vertical="center"/>
    </xf>
    <xf numFmtId="0" fontId="4" fillId="7" borderId="33" xfId="0" applyFont="1" applyFill="1" applyBorder="1" applyAlignment="1">
      <alignment horizontal="left" vertical="center"/>
    </xf>
    <xf numFmtId="0" fontId="5" fillId="0" borderId="7" xfId="0" applyFont="1" applyBorder="1" applyAlignment="1">
      <alignment vertical="center" wrapText="1"/>
    </xf>
    <xf numFmtId="0" fontId="5" fillId="0" borderId="16" xfId="0" applyFont="1" applyBorder="1" applyAlignment="1">
      <alignment vertical="center"/>
    </xf>
    <xf numFmtId="10" fontId="4" fillId="2" borderId="5" xfId="0" applyNumberFormat="1" applyFont="1" applyFill="1" applyBorder="1" applyAlignment="1">
      <alignment horizontal="center" vertical="center"/>
    </xf>
    <xf numFmtId="10" fontId="4" fillId="2" borderId="18" xfId="0" applyNumberFormat="1" applyFont="1" applyFill="1" applyBorder="1" applyAlignment="1">
      <alignment horizontal="center" vertical="center"/>
    </xf>
    <xf numFmtId="10" fontId="4" fillId="2" borderId="19" xfId="0" applyNumberFormat="1" applyFont="1" applyFill="1" applyBorder="1" applyAlignment="1">
      <alignment horizontal="center" vertical="center"/>
    </xf>
    <xf numFmtId="0" fontId="5" fillId="2" borderId="28" xfId="0" applyFont="1" applyFill="1" applyBorder="1" applyAlignment="1">
      <alignment horizontal="center" vertical="center"/>
    </xf>
    <xf numFmtId="0" fontId="5" fillId="2" borderId="34" xfId="0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left" vertical="top"/>
    </xf>
    <xf numFmtId="0" fontId="7" fillId="4" borderId="13" xfId="0" applyFont="1" applyFill="1" applyBorder="1" applyAlignment="1">
      <alignment vertical="center" wrapText="1"/>
    </xf>
    <xf numFmtId="0" fontId="4" fillId="4" borderId="17" xfId="0" applyFont="1" applyFill="1" applyBorder="1" applyAlignment="1">
      <alignment vertical="center" wrapText="1"/>
    </xf>
    <xf numFmtId="0" fontId="8" fillId="2" borderId="0" xfId="0" applyFont="1" applyFill="1" applyAlignment="1">
      <alignment horizontal="left" vertical="top" wrapText="1"/>
    </xf>
    <xf numFmtId="0" fontId="6" fillId="2" borderId="22" xfId="0" applyFont="1" applyFill="1" applyBorder="1" applyAlignment="1">
      <alignment horizontal="left" vertical="center" wrapText="1"/>
    </xf>
    <xf numFmtId="0" fontId="6" fillId="2" borderId="41" xfId="0" applyFont="1" applyFill="1" applyBorder="1" applyAlignment="1">
      <alignment horizontal="left" vertical="center" wrapText="1"/>
    </xf>
    <xf numFmtId="0" fontId="6" fillId="2" borderId="23" xfId="0" applyFont="1" applyFill="1" applyBorder="1" applyAlignment="1">
      <alignment horizontal="left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4" fillId="8" borderId="10" xfId="0" applyFont="1" applyFill="1" applyBorder="1" applyAlignment="1">
      <alignment horizontal="left" vertical="center"/>
    </xf>
    <xf numFmtId="0" fontId="4" fillId="8" borderId="11" xfId="0" applyFont="1" applyFill="1" applyBorder="1" applyAlignment="1">
      <alignment horizontal="left" vertical="center"/>
    </xf>
    <xf numFmtId="0" fontId="4" fillId="8" borderId="12" xfId="0" applyFont="1" applyFill="1" applyBorder="1" applyAlignment="1">
      <alignment horizontal="left" vertical="center"/>
    </xf>
    <xf numFmtId="0" fontId="4" fillId="8" borderId="33" xfId="0" applyFont="1" applyFill="1" applyBorder="1" applyAlignment="1">
      <alignment horizontal="left" vertical="center"/>
    </xf>
    <xf numFmtId="0" fontId="8" fillId="2" borderId="0" xfId="0" applyFont="1" applyFill="1" applyAlignment="1">
      <alignment vertical="top"/>
    </xf>
    <xf numFmtId="0" fontId="31" fillId="11" borderId="42" xfId="0" applyFont="1" applyFill="1" applyBorder="1" applyAlignment="1">
      <alignment horizontal="center" vertical="center"/>
    </xf>
    <xf numFmtId="0" fontId="31" fillId="11" borderId="43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 wrapText="1"/>
    </xf>
    <xf numFmtId="0" fontId="12" fillId="5" borderId="24" xfId="0" applyFont="1" applyFill="1" applyBorder="1" applyAlignment="1">
      <alignment horizontal="right" vertical="center" wrapText="1"/>
    </xf>
    <xf numFmtId="0" fontId="13" fillId="5" borderId="25" xfId="0" applyFont="1" applyFill="1" applyBorder="1" applyAlignment="1">
      <alignment horizontal="right" vertical="center" wrapText="1"/>
    </xf>
    <xf numFmtId="0" fontId="18" fillId="0" borderId="38" xfId="0" applyFont="1" applyBorder="1" applyAlignment="1">
      <alignment horizontal="center" vertical="center"/>
    </xf>
    <xf numFmtId="0" fontId="18" fillId="0" borderId="37" xfId="0" applyFont="1" applyBorder="1" applyAlignment="1">
      <alignment horizontal="center" vertical="center"/>
    </xf>
    <xf numFmtId="0" fontId="18" fillId="0" borderId="40" xfId="0" applyFont="1" applyBorder="1" applyAlignment="1">
      <alignment horizontal="center" vertical="center"/>
    </xf>
    <xf numFmtId="0" fontId="19" fillId="0" borderId="37" xfId="0" applyFont="1" applyBorder="1" applyAlignment="1">
      <alignment horizontal="center" vertical="center"/>
    </xf>
    <xf numFmtId="0" fontId="19" fillId="0" borderId="40" xfId="0" applyFont="1" applyBorder="1" applyAlignment="1">
      <alignment horizontal="center" vertical="center"/>
    </xf>
    <xf numFmtId="0" fontId="18" fillId="0" borderId="36" xfId="0" applyFont="1" applyBorder="1" applyAlignment="1">
      <alignment horizontal="center" vertical="center"/>
    </xf>
    <xf numFmtId="0" fontId="21" fillId="0" borderId="37" xfId="0" applyFont="1" applyBorder="1" applyAlignment="1">
      <alignment horizontal="center" vertical="center"/>
    </xf>
    <xf numFmtId="0" fontId="21" fillId="0" borderId="38" xfId="0" applyFont="1" applyBorder="1" applyAlignment="1">
      <alignment horizontal="center" vertical="center"/>
    </xf>
  </cellXfs>
  <cellStyles count="2">
    <cellStyle name="常规" xfId="0" builtinId="0"/>
    <cellStyle name="常规 2" xfId="1" xr:uid="{90763FFF-F709-415A-8DC0-2E9D3197E1FC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79375</xdr:colOff>
      <xdr:row>0</xdr:row>
      <xdr:rowOff>123825</xdr:rowOff>
    </xdr:from>
    <xdr:to>
      <xdr:col>1</xdr:col>
      <xdr:colOff>1187824</xdr:colOff>
      <xdr:row>2</xdr:row>
      <xdr:rowOff>200025</xdr:rowOff>
    </xdr:to>
    <xdr:pic>
      <xdr:nvPicPr>
        <xdr:cNvPr id="2" name="Picture 1" descr="simcere logo 国内版 landscape">
          <a:extLst>
            <a:ext uri="{FF2B5EF4-FFF2-40B4-BE49-F238E27FC236}">
              <a16:creationId xmlns:a16="http://schemas.microsoft.com/office/drawing/2014/main" id="{CEB28E85-88F9-4D04-B90F-ACB0627ED1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75" y="123825"/>
          <a:ext cx="1758390" cy="412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79375</xdr:colOff>
      <xdr:row>0</xdr:row>
      <xdr:rowOff>123825</xdr:rowOff>
    </xdr:from>
    <xdr:to>
      <xdr:col>2</xdr:col>
      <xdr:colOff>165100</xdr:colOff>
      <xdr:row>2</xdr:row>
      <xdr:rowOff>200025</xdr:rowOff>
    </xdr:to>
    <xdr:pic>
      <xdr:nvPicPr>
        <xdr:cNvPr id="2" name="Picture 1" descr="simcere logo 国内版 landscape">
          <a:extLst>
            <a:ext uri="{FF2B5EF4-FFF2-40B4-BE49-F238E27FC236}">
              <a16:creationId xmlns:a16="http://schemas.microsoft.com/office/drawing/2014/main" id="{16E4DC64-157B-4D30-A9C3-4C3D7FC14B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75" y="123825"/>
          <a:ext cx="2638425" cy="40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N26"/>
  <sheetViews>
    <sheetView tabSelected="1" zoomScale="95" zoomScaleNormal="70" workbookViewId="0">
      <selection activeCell="I15" sqref="I15"/>
    </sheetView>
  </sheetViews>
  <sheetFormatPr defaultColWidth="9" defaultRowHeight="12.75"/>
  <cols>
    <col min="1" max="1" width="8.5" style="3" customWidth="1"/>
    <col min="2" max="2" width="17" style="3" bestFit="1" customWidth="1"/>
    <col min="3" max="3" width="42.8125" style="17" bestFit="1" customWidth="1"/>
    <col min="4" max="4" width="6.875" style="4" bestFit="1" customWidth="1"/>
    <col min="5" max="6" width="10.375" style="4" customWidth="1"/>
    <col min="7" max="7" width="12.25" style="4" customWidth="1"/>
    <col min="8" max="8" width="7.5625" style="4" customWidth="1"/>
    <col min="9" max="9" width="8.75" style="3" customWidth="1"/>
    <col min="10" max="10" width="5.25" style="3" customWidth="1"/>
    <col min="11" max="11" width="5.125" style="3" customWidth="1"/>
    <col min="12" max="12" width="7.5" style="3" customWidth="1"/>
    <col min="13" max="13" width="37.5625" style="3" customWidth="1"/>
    <col min="14" max="16384" width="9" style="3"/>
  </cols>
  <sheetData>
    <row r="1" spans="1:14" ht="13.15">
      <c r="A1" s="2"/>
      <c r="B1" s="2"/>
      <c r="C1" s="14"/>
      <c r="D1" s="1"/>
      <c r="E1" s="3"/>
      <c r="F1" s="3"/>
      <c r="G1" s="3"/>
    </row>
    <row r="2" spans="1:14" ht="13.15">
      <c r="A2" s="2"/>
      <c r="B2" s="2"/>
      <c r="C2" s="14"/>
      <c r="D2" s="1"/>
      <c r="E2" s="3"/>
      <c r="F2" s="3"/>
      <c r="G2" s="3"/>
    </row>
    <row r="3" spans="1:14" ht="45.75" customHeight="1">
      <c r="A3" s="166" t="s">
        <v>56</v>
      </c>
      <c r="B3" s="166"/>
      <c r="C3" s="166"/>
      <c r="D3" s="166"/>
      <c r="E3" s="166"/>
      <c r="F3" s="166"/>
      <c r="G3" s="166"/>
      <c r="H3" s="166"/>
      <c r="I3" s="166"/>
      <c r="J3" s="166"/>
      <c r="K3" s="166"/>
      <c r="L3" s="166"/>
      <c r="M3" s="166"/>
    </row>
    <row r="4" spans="1:14" s="5" customFormat="1" ht="17.25" customHeight="1">
      <c r="A4" s="170" t="s">
        <v>49</v>
      </c>
      <c r="B4" s="170"/>
      <c r="C4" s="106" t="s">
        <v>65</v>
      </c>
      <c r="D4" s="28" t="s">
        <v>35</v>
      </c>
      <c r="E4" s="28" t="s">
        <v>41</v>
      </c>
      <c r="F4" s="28"/>
      <c r="G4" s="28"/>
      <c r="H4" s="28"/>
      <c r="I4" s="28"/>
      <c r="J4" s="28"/>
      <c r="K4" s="28"/>
    </row>
    <row r="5" spans="1:14" s="5" customFormat="1" ht="17.25" customHeight="1">
      <c r="A5" s="167" t="s">
        <v>46</v>
      </c>
      <c r="B5" s="167"/>
      <c r="C5" s="110">
        <v>45094</v>
      </c>
      <c r="D5" s="28" t="s">
        <v>36</v>
      </c>
      <c r="E5" s="28" t="s">
        <v>42</v>
      </c>
      <c r="F5" s="28"/>
      <c r="G5" s="28"/>
      <c r="H5" s="28"/>
      <c r="I5" s="28"/>
      <c r="J5" s="28"/>
      <c r="K5" s="28"/>
    </row>
    <row r="6" spans="1:14" s="5" customFormat="1" ht="17.25" customHeight="1">
      <c r="A6" s="167" t="s">
        <v>47</v>
      </c>
      <c r="B6" s="167"/>
      <c r="C6" s="106" t="s">
        <v>66</v>
      </c>
      <c r="D6" s="28" t="s">
        <v>37</v>
      </c>
      <c r="E6" s="103" t="s">
        <v>44</v>
      </c>
      <c r="F6" s="103"/>
      <c r="G6" s="28"/>
      <c r="H6" s="103"/>
      <c r="I6" s="103"/>
      <c r="J6" s="28"/>
      <c r="K6" s="28"/>
    </row>
    <row r="7" spans="1:14" s="5" customFormat="1" ht="17.25" customHeight="1">
      <c r="A7" s="167" t="s">
        <v>50</v>
      </c>
      <c r="B7" s="167"/>
      <c r="C7" s="109">
        <v>25</v>
      </c>
      <c r="D7" s="94" t="s">
        <v>38</v>
      </c>
      <c r="E7" s="28" t="s">
        <v>43</v>
      </c>
      <c r="F7" s="28"/>
      <c r="G7" s="94"/>
      <c r="H7" s="28"/>
      <c r="I7" s="28"/>
      <c r="J7" s="28"/>
      <c r="K7" s="28"/>
    </row>
    <row r="8" spans="1:14" s="5" customFormat="1" ht="12" thickBot="1">
      <c r="C8" s="8"/>
      <c r="D8" s="6"/>
      <c r="E8" s="6"/>
      <c r="F8" s="6"/>
      <c r="G8" s="6"/>
      <c r="H8" s="6"/>
    </row>
    <row r="9" spans="1:14" s="7" customFormat="1" ht="27.75" customHeight="1">
      <c r="A9" s="168" t="s">
        <v>0</v>
      </c>
      <c r="B9" s="169"/>
      <c r="C9" s="18" t="s">
        <v>5</v>
      </c>
      <c r="D9" s="11" t="s">
        <v>1</v>
      </c>
      <c r="E9" s="11" t="s">
        <v>2</v>
      </c>
      <c r="F9" s="11" t="s">
        <v>3</v>
      </c>
      <c r="G9" s="12" t="s">
        <v>15</v>
      </c>
      <c r="H9" s="11" t="s">
        <v>16</v>
      </c>
      <c r="I9" s="11" t="s">
        <v>1</v>
      </c>
      <c r="J9" s="11" t="s">
        <v>2</v>
      </c>
      <c r="K9" s="11" t="s">
        <v>3</v>
      </c>
      <c r="L9" s="11" t="s">
        <v>17</v>
      </c>
      <c r="M9" s="11" t="s">
        <v>18</v>
      </c>
    </row>
    <row r="10" spans="1:14" s="7" customFormat="1" ht="17.25" customHeight="1">
      <c r="A10" s="138" t="s">
        <v>9</v>
      </c>
      <c r="B10" s="139"/>
      <c r="C10" s="139"/>
      <c r="D10" s="139"/>
      <c r="E10" s="139"/>
      <c r="F10" s="139"/>
      <c r="G10" s="147"/>
      <c r="H10" s="138"/>
      <c r="I10" s="139"/>
      <c r="J10" s="139"/>
      <c r="K10" s="139"/>
      <c r="L10" s="139"/>
      <c r="M10" s="140"/>
    </row>
    <row r="11" spans="1:14" s="5" customFormat="1" ht="21.4" customHeight="1">
      <c r="A11" s="136" t="s">
        <v>60</v>
      </c>
      <c r="B11" s="135" t="s">
        <v>62</v>
      </c>
      <c r="C11" s="128" t="s">
        <v>63</v>
      </c>
      <c r="D11" s="130">
        <v>420</v>
      </c>
      <c r="E11" s="131">
        <v>3</v>
      </c>
      <c r="F11" s="131">
        <v>2</v>
      </c>
      <c r="G11" s="119">
        <f t="shared" ref="G11" si="0">D11*E11*F11</f>
        <v>2520</v>
      </c>
      <c r="H11" s="104">
        <f>I11*J11*K11</f>
        <v>0</v>
      </c>
      <c r="I11" s="122"/>
      <c r="J11" s="123"/>
      <c r="K11" s="123"/>
      <c r="L11" s="130"/>
      <c r="M11" s="129"/>
      <c r="N11" s="134" t="s">
        <v>58</v>
      </c>
    </row>
    <row r="12" spans="1:14" s="5" customFormat="1" ht="21.4" customHeight="1">
      <c r="A12" s="128" t="s">
        <v>57</v>
      </c>
      <c r="B12" s="132" t="s">
        <v>61</v>
      </c>
      <c r="C12" s="133" t="s">
        <v>64</v>
      </c>
      <c r="D12" s="130">
        <v>400</v>
      </c>
      <c r="E12" s="131">
        <v>1</v>
      </c>
      <c r="F12" s="131">
        <v>1</v>
      </c>
      <c r="G12" s="119">
        <f t="shared" ref="G12" si="1">D12*E12*F12</f>
        <v>400</v>
      </c>
      <c r="H12" s="104">
        <f>I12*J12*K12</f>
        <v>0</v>
      </c>
      <c r="I12" s="122">
        <v>400</v>
      </c>
      <c r="J12" s="123">
        <v>0</v>
      </c>
      <c r="K12" s="123">
        <v>0</v>
      </c>
      <c r="L12" s="130"/>
      <c r="M12" s="129"/>
      <c r="N12" s="134" t="s">
        <v>59</v>
      </c>
    </row>
    <row r="13" spans="1:14" s="5" customFormat="1" ht="17.25" customHeight="1">
      <c r="A13" s="143" t="s">
        <v>51</v>
      </c>
      <c r="B13" s="144"/>
      <c r="C13" s="144"/>
      <c r="D13" s="144"/>
      <c r="E13" s="144"/>
      <c r="F13" s="144"/>
      <c r="G13" s="121">
        <f>SUM(G11:G12)</f>
        <v>2920</v>
      </c>
      <c r="H13" s="107">
        <f>SUM(H11:H12)</f>
        <v>0</v>
      </c>
      <c r="I13" s="165"/>
      <c r="J13" s="145"/>
      <c r="K13" s="145"/>
      <c r="L13" s="145"/>
      <c r="M13" s="145"/>
      <c r="N13" s="23"/>
    </row>
    <row r="14" spans="1:14" s="7" customFormat="1" ht="17.25" customHeight="1">
      <c r="A14" s="138" t="s">
        <v>10</v>
      </c>
      <c r="B14" s="139"/>
      <c r="C14" s="139"/>
      <c r="D14" s="139"/>
      <c r="E14" s="139"/>
      <c r="F14" s="139"/>
      <c r="G14" s="139"/>
      <c r="H14" s="138"/>
      <c r="I14" s="139"/>
      <c r="J14" s="139"/>
      <c r="K14" s="139"/>
      <c r="L14" s="139"/>
      <c r="M14" s="140"/>
      <c r="N14" s="134"/>
    </row>
    <row r="15" spans="1:14" s="5" customFormat="1" ht="18.399999999999999" customHeight="1">
      <c r="A15" s="137" t="s">
        <v>67</v>
      </c>
      <c r="B15" s="127" t="s">
        <v>68</v>
      </c>
      <c r="C15" s="126" t="s">
        <v>69</v>
      </c>
      <c r="D15" s="10">
        <v>350</v>
      </c>
      <c r="E15" s="10">
        <v>6</v>
      </c>
      <c r="F15" s="10">
        <v>1</v>
      </c>
      <c r="G15" s="119">
        <f t="shared" ref="G15" si="2">D15*E15*F15</f>
        <v>2100</v>
      </c>
      <c r="H15" s="114">
        <f>I15*J15*K15</f>
        <v>2388.75</v>
      </c>
      <c r="I15" s="104">
        <v>2388.75</v>
      </c>
      <c r="J15" s="105">
        <v>1</v>
      </c>
      <c r="K15" s="105">
        <v>1</v>
      </c>
      <c r="L15" s="10">
        <f>G15-H15</f>
        <v>-288.75</v>
      </c>
      <c r="M15" s="124"/>
      <c r="N15" s="134" t="s">
        <v>58</v>
      </c>
    </row>
    <row r="16" spans="1:14" s="5" customFormat="1" ht="17.25" customHeight="1">
      <c r="A16" s="143" t="s">
        <v>52</v>
      </c>
      <c r="B16" s="144"/>
      <c r="C16" s="144"/>
      <c r="D16" s="144"/>
      <c r="E16" s="144"/>
      <c r="F16" s="144"/>
      <c r="G16" s="120">
        <f>SUM(G15:G15)</f>
        <v>2100</v>
      </c>
      <c r="H16" s="108">
        <f>SUM(H15:H15)</f>
        <v>2388.75</v>
      </c>
      <c r="I16" s="145"/>
      <c r="J16" s="145"/>
      <c r="K16" s="145"/>
      <c r="L16" s="145"/>
      <c r="M16" s="146"/>
    </row>
    <row r="17" spans="1:13" s="7" customFormat="1" ht="17.25" customHeight="1">
      <c r="A17" s="138" t="s">
        <v>11</v>
      </c>
      <c r="B17" s="139"/>
      <c r="C17" s="139"/>
      <c r="D17" s="139"/>
      <c r="E17" s="139"/>
      <c r="F17" s="139"/>
      <c r="G17" s="147"/>
      <c r="H17" s="138"/>
      <c r="I17" s="139"/>
      <c r="J17" s="139"/>
      <c r="K17" s="139"/>
      <c r="L17" s="139"/>
      <c r="M17" s="140"/>
    </row>
    <row r="18" spans="1:13" s="5" customFormat="1" ht="17.25" customHeight="1">
      <c r="A18" s="148" t="s">
        <v>53</v>
      </c>
      <c r="B18" s="149"/>
      <c r="C18" s="150">
        <v>0.06</v>
      </c>
      <c r="D18" s="151"/>
      <c r="E18" s="151"/>
      <c r="F18" s="152"/>
      <c r="G18" s="117">
        <f>(G13+G16)*C18</f>
        <v>301.2</v>
      </c>
      <c r="H18" s="113">
        <f>(H16+H13)*C18</f>
        <v>143.32499999999999</v>
      </c>
      <c r="M18" s="24"/>
    </row>
    <row r="19" spans="1:13" s="5" customFormat="1" ht="17.25" customHeight="1">
      <c r="A19" s="141" t="s">
        <v>54</v>
      </c>
      <c r="B19" s="142"/>
      <c r="C19" s="142"/>
      <c r="D19" s="142"/>
      <c r="E19" s="142"/>
      <c r="F19" s="142"/>
      <c r="G19" s="118">
        <f>G13+G16+G18</f>
        <v>5321.2</v>
      </c>
      <c r="H19" s="125">
        <f>H18+H16+H13</f>
        <v>2532.0749999999998</v>
      </c>
      <c r="I19" s="25"/>
      <c r="J19" s="25"/>
      <c r="K19" s="25"/>
      <c r="L19" s="25"/>
      <c r="M19" s="26"/>
    </row>
    <row r="20" spans="1:13" s="7" customFormat="1" ht="17.25" customHeight="1">
      <c r="A20" s="154" t="s">
        <v>12</v>
      </c>
      <c r="B20" s="155"/>
      <c r="C20" s="155"/>
      <c r="D20" s="155"/>
      <c r="E20" s="155"/>
      <c r="F20" s="155"/>
      <c r="G20" s="156"/>
      <c r="H20" s="154"/>
      <c r="I20" s="155"/>
      <c r="J20" s="155"/>
      <c r="K20" s="155"/>
      <c r="L20" s="155"/>
      <c r="M20" s="157"/>
    </row>
    <row r="21" spans="1:13" s="5" customFormat="1" ht="17.25" customHeight="1">
      <c r="A21" s="158" t="s">
        <v>55</v>
      </c>
      <c r="B21" s="159"/>
      <c r="C21" s="160">
        <v>0.06</v>
      </c>
      <c r="D21" s="161"/>
      <c r="E21" s="161"/>
      <c r="F21" s="162"/>
      <c r="G21" s="115">
        <f>G19*C21</f>
        <v>319.27199999999999</v>
      </c>
      <c r="H21" s="111">
        <f>(H18+H16+H13)*C21</f>
        <v>151.92449999999999</v>
      </c>
      <c r="I21" s="163"/>
      <c r="J21" s="163"/>
      <c r="K21" s="163"/>
      <c r="L21" s="163"/>
      <c r="M21" s="164"/>
    </row>
    <row r="22" spans="1:13" s="5" customFormat="1" ht="17.25" customHeight="1" thickBot="1">
      <c r="A22" s="141" t="s">
        <v>14</v>
      </c>
      <c r="B22" s="142"/>
      <c r="C22" s="142"/>
      <c r="D22" s="142"/>
      <c r="E22" s="142"/>
      <c r="F22" s="142"/>
      <c r="G22" s="116">
        <f>G19+G21</f>
        <v>5640.4719999999998</v>
      </c>
      <c r="H22" s="112">
        <f>H21+H18+H16+H13</f>
        <v>2683.9994999999999</v>
      </c>
      <c r="I22" s="25"/>
      <c r="J22" s="25"/>
      <c r="K22" s="25"/>
      <c r="L22" s="25"/>
      <c r="M22" s="25"/>
    </row>
    <row r="23" spans="1:13" s="5" customFormat="1" ht="17.25" customHeight="1" thickBot="1">
      <c r="A23" s="141" t="s">
        <v>39</v>
      </c>
      <c r="B23" s="142"/>
      <c r="C23" s="142"/>
      <c r="D23" s="142"/>
      <c r="E23" s="142"/>
      <c r="F23" s="142"/>
      <c r="G23" s="116">
        <f>G22/C7</f>
        <v>225.61887999999999</v>
      </c>
      <c r="H23" s="112">
        <f>H22/C7</f>
        <v>107.35997999999999</v>
      </c>
      <c r="I23" s="25"/>
      <c r="J23" s="25"/>
      <c r="K23" s="25"/>
      <c r="L23" s="25"/>
      <c r="M23" s="25"/>
    </row>
    <row r="24" spans="1:13" s="5" customFormat="1">
      <c r="A24" s="3"/>
      <c r="B24" s="3"/>
      <c r="C24" s="3"/>
      <c r="D24" s="3"/>
      <c r="E24" s="3"/>
      <c r="F24" s="3"/>
      <c r="G24" s="3"/>
      <c r="H24" s="4"/>
      <c r="I24" s="3"/>
      <c r="J24" s="3"/>
      <c r="K24" s="3"/>
      <c r="L24" s="3"/>
      <c r="M24" s="3"/>
    </row>
    <row r="25" spans="1:13" s="5" customFormat="1" ht="12.75" customHeight="1">
      <c r="A25" s="153"/>
      <c r="B25" s="153"/>
      <c r="C25" s="153"/>
      <c r="D25" s="153"/>
      <c r="E25" s="153"/>
      <c r="F25" s="153"/>
      <c r="G25" s="153"/>
      <c r="H25" s="6"/>
    </row>
    <row r="26" spans="1:13" s="5" customFormat="1" ht="11.65">
      <c r="A26" s="153"/>
      <c r="B26" s="153"/>
      <c r="C26" s="153"/>
      <c r="D26" s="153"/>
      <c r="E26" s="153"/>
      <c r="F26" s="153"/>
      <c r="G26" s="153"/>
      <c r="H26" s="6"/>
    </row>
  </sheetData>
  <mergeCells count="27">
    <mergeCell ref="A10:G10"/>
    <mergeCell ref="H10:M10"/>
    <mergeCell ref="A13:F13"/>
    <mergeCell ref="I13:M13"/>
    <mergeCell ref="A3:M3"/>
    <mergeCell ref="A6:B6"/>
    <mergeCell ref="A7:B7"/>
    <mergeCell ref="A9:B9"/>
    <mergeCell ref="A4:B4"/>
    <mergeCell ref="A5:B5"/>
    <mergeCell ref="A25:G26"/>
    <mergeCell ref="A20:G20"/>
    <mergeCell ref="H20:M20"/>
    <mergeCell ref="A21:B21"/>
    <mergeCell ref="C21:F21"/>
    <mergeCell ref="I21:M21"/>
    <mergeCell ref="A22:F22"/>
    <mergeCell ref="A23:F23"/>
    <mergeCell ref="A14:G14"/>
    <mergeCell ref="H14:M14"/>
    <mergeCell ref="A19:F19"/>
    <mergeCell ref="A16:F16"/>
    <mergeCell ref="I16:M16"/>
    <mergeCell ref="A17:G17"/>
    <mergeCell ref="H17:M17"/>
    <mergeCell ref="A18:B18"/>
    <mergeCell ref="C18:F18"/>
  </mergeCells>
  <phoneticPr fontId="6" type="noConversion"/>
  <printOptions horizontalCentered="1"/>
  <pageMargins left="0" right="0" top="0" bottom="0.25" header="0.5" footer="0.5"/>
  <pageSetup paperSize="9" scale="78" fitToHeight="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24"/>
  <sheetViews>
    <sheetView zoomScaleNormal="100" workbookViewId="0">
      <selection activeCell="M16" sqref="M16"/>
    </sheetView>
  </sheetViews>
  <sheetFormatPr defaultColWidth="9" defaultRowHeight="12.75"/>
  <cols>
    <col min="1" max="1" width="13" style="3" customWidth="1"/>
    <col min="2" max="2" width="20.5" style="3" customWidth="1"/>
    <col min="3" max="3" width="13.375" style="17" customWidth="1"/>
    <col min="4" max="4" width="8.25" style="4" customWidth="1"/>
    <col min="5" max="6" width="5.25" style="4" bestFit="1" customWidth="1"/>
    <col min="7" max="7" width="8.75" style="4" bestFit="1" customWidth="1"/>
    <col min="8" max="8" width="8.125" style="4" bestFit="1" customWidth="1"/>
    <col min="9" max="9" width="4.625" style="3" bestFit="1" customWidth="1"/>
    <col min="10" max="10" width="5.25" style="3" bestFit="1" customWidth="1"/>
    <col min="11" max="11" width="5.125" style="3" bestFit="1" customWidth="1"/>
    <col min="12" max="12" width="7.5" style="3" bestFit="1" customWidth="1"/>
    <col min="13" max="13" width="27.875" style="3" bestFit="1" customWidth="1"/>
    <col min="14" max="16384" width="9" style="3"/>
  </cols>
  <sheetData>
    <row r="1" spans="1:13" ht="13.15">
      <c r="A1" s="2"/>
      <c r="B1" s="2"/>
      <c r="C1" s="14"/>
      <c r="D1" s="1"/>
      <c r="E1" s="3"/>
      <c r="F1" s="3"/>
      <c r="G1" s="3"/>
    </row>
    <row r="2" spans="1:13" ht="13.15">
      <c r="A2" s="2"/>
      <c r="B2" s="2"/>
      <c r="C2" s="14"/>
      <c r="D2" s="1"/>
      <c r="E2" s="3"/>
      <c r="F2" s="3"/>
      <c r="G2" s="3"/>
    </row>
    <row r="3" spans="1:13" ht="45.75" customHeight="1">
      <c r="A3" s="166" t="s">
        <v>40</v>
      </c>
      <c r="B3" s="166"/>
      <c r="C3" s="166"/>
      <c r="D3" s="166"/>
      <c r="E3" s="166"/>
      <c r="F3" s="166"/>
      <c r="G3" s="166"/>
      <c r="H3" s="166"/>
      <c r="I3" s="166"/>
      <c r="J3" s="166"/>
      <c r="K3" s="166"/>
      <c r="L3" s="166"/>
      <c r="M3" s="166"/>
    </row>
    <row r="4" spans="1:13" s="5" customFormat="1" ht="17.25" customHeight="1">
      <c r="A4" s="180" t="s">
        <v>45</v>
      </c>
      <c r="B4" s="180"/>
      <c r="C4" s="15"/>
      <c r="H4" s="28"/>
      <c r="I4" s="28"/>
      <c r="J4" s="28"/>
      <c r="K4" s="28"/>
    </row>
    <row r="5" spans="1:13" s="5" customFormat="1" ht="17.25" customHeight="1">
      <c r="A5" s="180" t="s">
        <v>46</v>
      </c>
      <c r="B5" s="180"/>
      <c r="C5" s="16"/>
      <c r="H5" s="28"/>
      <c r="I5" s="28"/>
      <c r="J5" s="28"/>
      <c r="K5" s="28"/>
    </row>
    <row r="6" spans="1:13" s="5" customFormat="1" ht="17.25" customHeight="1">
      <c r="A6" s="180" t="s">
        <v>47</v>
      </c>
      <c r="B6" s="180"/>
      <c r="C6" s="9"/>
      <c r="H6" s="28"/>
      <c r="I6" s="28"/>
      <c r="J6" s="28"/>
      <c r="K6" s="28"/>
    </row>
    <row r="7" spans="1:13" s="5" customFormat="1" ht="17.25" customHeight="1">
      <c r="A7" s="180" t="s">
        <v>48</v>
      </c>
      <c r="B7" s="180"/>
      <c r="C7" s="9"/>
      <c r="H7" s="28"/>
      <c r="I7" s="28"/>
      <c r="J7" s="28"/>
      <c r="K7" s="28"/>
    </row>
    <row r="8" spans="1:13" s="5" customFormat="1" ht="12" thickBot="1">
      <c r="C8" s="8"/>
      <c r="D8" s="6"/>
      <c r="E8" s="6"/>
      <c r="F8" s="6"/>
      <c r="G8" s="6"/>
      <c r="H8" s="6"/>
    </row>
    <row r="9" spans="1:13" s="7" customFormat="1" ht="27.75" customHeight="1">
      <c r="A9" s="168" t="s">
        <v>0</v>
      </c>
      <c r="B9" s="169"/>
      <c r="C9" s="11" t="s">
        <v>5</v>
      </c>
      <c r="D9" s="11" t="s">
        <v>1</v>
      </c>
      <c r="E9" s="11" t="s">
        <v>2</v>
      </c>
      <c r="F9" s="11" t="s">
        <v>3</v>
      </c>
      <c r="G9" s="12" t="s">
        <v>15</v>
      </c>
      <c r="H9" s="11" t="s">
        <v>16</v>
      </c>
      <c r="I9" s="11" t="s">
        <v>1</v>
      </c>
      <c r="J9" s="11" t="s">
        <v>2</v>
      </c>
      <c r="K9" s="11" t="s">
        <v>3</v>
      </c>
      <c r="L9" s="11" t="s">
        <v>17</v>
      </c>
      <c r="M9" s="11" t="s">
        <v>18</v>
      </c>
    </row>
    <row r="10" spans="1:13" s="7" customFormat="1" ht="17.25" customHeight="1">
      <c r="A10" s="176" t="s">
        <v>8</v>
      </c>
      <c r="B10" s="177"/>
      <c r="C10" s="177"/>
      <c r="D10" s="177"/>
      <c r="E10" s="177"/>
      <c r="F10" s="177"/>
      <c r="G10" s="178"/>
      <c r="H10" s="176"/>
      <c r="I10" s="177"/>
      <c r="J10" s="177"/>
      <c r="K10" s="177"/>
      <c r="L10" s="177"/>
      <c r="M10" s="179"/>
    </row>
    <row r="11" spans="1:13" s="5" customFormat="1" ht="18.600000000000001" customHeight="1">
      <c r="A11" s="174" t="s">
        <v>4</v>
      </c>
      <c r="B11" s="171"/>
      <c r="C11" s="102"/>
      <c r="D11" s="96"/>
      <c r="E11" s="10"/>
      <c r="F11" s="10"/>
      <c r="G11" s="19">
        <f>D11*E11</f>
        <v>0</v>
      </c>
      <c r="H11" s="102"/>
      <c r="I11" s="96"/>
      <c r="J11" s="10"/>
      <c r="K11" s="10"/>
      <c r="L11" s="19"/>
      <c r="M11" s="27"/>
    </row>
    <row r="12" spans="1:13" s="5" customFormat="1" ht="17.25" customHeight="1">
      <c r="A12" s="175"/>
      <c r="B12" s="172"/>
      <c r="C12" s="102"/>
      <c r="D12" s="98"/>
      <c r="E12" s="99"/>
      <c r="F12" s="99"/>
      <c r="G12" s="19">
        <f>D12*E12</f>
        <v>0</v>
      </c>
      <c r="H12" s="102"/>
      <c r="I12" s="98"/>
      <c r="J12" s="99"/>
      <c r="K12" s="99"/>
      <c r="L12" s="19"/>
      <c r="M12" s="101"/>
    </row>
    <row r="13" spans="1:13" s="5" customFormat="1" ht="16.5" customHeight="1">
      <c r="A13" s="175"/>
      <c r="B13" s="172"/>
      <c r="C13" s="97"/>
      <c r="D13" s="98"/>
      <c r="E13" s="99"/>
      <c r="F13" s="99"/>
      <c r="G13" s="100"/>
      <c r="H13" s="97"/>
      <c r="I13" s="98"/>
      <c r="J13" s="99"/>
      <c r="K13" s="99"/>
      <c r="L13" s="100"/>
      <c r="M13" s="101"/>
    </row>
    <row r="14" spans="1:13" s="5" customFormat="1" ht="16.5" customHeight="1">
      <c r="A14" s="175"/>
      <c r="B14" s="172"/>
      <c r="C14" s="97"/>
      <c r="D14" s="98"/>
      <c r="E14" s="99"/>
      <c r="F14" s="99"/>
      <c r="G14" s="100"/>
      <c r="H14" s="97"/>
      <c r="I14" s="98"/>
      <c r="J14" s="99"/>
      <c r="K14" s="99"/>
      <c r="L14" s="100"/>
      <c r="M14" s="101"/>
    </row>
    <row r="15" spans="1:13" s="5" customFormat="1" ht="17.25" customHeight="1">
      <c r="A15" s="175"/>
      <c r="B15" s="172"/>
      <c r="C15" s="13"/>
      <c r="D15" s="96"/>
      <c r="E15" s="10"/>
      <c r="F15" s="10"/>
      <c r="G15" s="19"/>
      <c r="H15" s="13"/>
      <c r="I15" s="96"/>
      <c r="J15" s="10"/>
      <c r="K15" s="10"/>
      <c r="L15" s="19"/>
      <c r="M15" s="27"/>
    </row>
    <row r="16" spans="1:13" s="5" customFormat="1" ht="11.65">
      <c r="A16" s="95"/>
      <c r="B16" s="173"/>
      <c r="C16" s="97"/>
      <c r="D16" s="98"/>
      <c r="E16" s="99"/>
      <c r="F16" s="99"/>
      <c r="G16" s="100"/>
      <c r="H16" s="97"/>
      <c r="I16" s="98"/>
      <c r="J16" s="99"/>
      <c r="K16" s="99"/>
      <c r="L16" s="100"/>
      <c r="M16" s="101"/>
    </row>
    <row r="17" spans="1:13">
      <c r="A17" s="183" t="s">
        <v>6</v>
      </c>
      <c r="B17" s="171"/>
      <c r="C17" s="13"/>
      <c r="D17" s="96"/>
      <c r="E17" s="10"/>
      <c r="F17" s="10"/>
      <c r="G17" s="19"/>
      <c r="H17" s="13"/>
      <c r="I17" s="96"/>
      <c r="J17" s="10"/>
      <c r="K17" s="10"/>
      <c r="L17" s="19"/>
      <c r="M17" s="27"/>
    </row>
    <row r="18" spans="1:13">
      <c r="A18" s="183"/>
      <c r="B18" s="172"/>
      <c r="C18" s="13"/>
      <c r="D18" s="96"/>
      <c r="E18" s="10"/>
      <c r="F18" s="10"/>
      <c r="G18" s="19"/>
      <c r="H18" s="13"/>
      <c r="I18" s="96"/>
      <c r="J18" s="10"/>
      <c r="K18" s="10"/>
      <c r="L18" s="19"/>
      <c r="M18" s="27"/>
    </row>
    <row r="19" spans="1:13">
      <c r="A19" s="183"/>
      <c r="B19" s="173"/>
      <c r="C19" s="97"/>
      <c r="D19" s="98"/>
      <c r="E19" s="99"/>
      <c r="F19" s="99"/>
      <c r="G19" s="100"/>
      <c r="H19" s="97"/>
      <c r="I19" s="98"/>
      <c r="J19" s="99"/>
      <c r="K19" s="99"/>
      <c r="L19" s="100"/>
      <c r="M19" s="101"/>
    </row>
    <row r="20" spans="1:13">
      <c r="A20" s="174" t="s">
        <v>7</v>
      </c>
      <c r="B20" s="171"/>
      <c r="C20" s="13"/>
      <c r="D20" s="96"/>
      <c r="E20" s="10"/>
      <c r="F20" s="10"/>
      <c r="G20" s="19">
        <f>D20*E20</f>
        <v>0</v>
      </c>
      <c r="H20" s="13"/>
      <c r="I20" s="96"/>
      <c r="J20" s="10"/>
      <c r="K20" s="10"/>
      <c r="L20" s="19"/>
      <c r="M20" s="66"/>
    </row>
    <row r="21" spans="1:13" ht="14.25" customHeight="1">
      <c r="A21" s="175"/>
      <c r="B21" s="172"/>
      <c r="C21" s="97"/>
      <c r="D21" s="98"/>
      <c r="E21" s="99"/>
      <c r="F21" s="99"/>
      <c r="G21" s="100"/>
      <c r="H21" s="97"/>
      <c r="I21" s="98"/>
      <c r="J21" s="99"/>
      <c r="K21" s="99"/>
      <c r="L21" s="100"/>
      <c r="M21" s="181"/>
    </row>
    <row r="22" spans="1:13" ht="14.25" customHeight="1">
      <c r="A22" s="175"/>
      <c r="B22" s="173"/>
      <c r="C22" s="13"/>
      <c r="D22" s="96"/>
      <c r="E22" s="10"/>
      <c r="F22" s="10"/>
      <c r="G22" s="19"/>
      <c r="H22" s="13"/>
      <c r="I22" s="96"/>
      <c r="J22" s="10"/>
      <c r="K22" s="10"/>
      <c r="L22" s="19"/>
      <c r="M22" s="182"/>
    </row>
    <row r="23" spans="1:13">
      <c r="A23" s="175"/>
      <c r="B23" s="65"/>
      <c r="C23" s="13"/>
      <c r="D23" s="96"/>
      <c r="E23" s="10"/>
      <c r="F23" s="10"/>
      <c r="G23" s="19"/>
      <c r="H23" s="10"/>
      <c r="I23" s="20"/>
      <c r="J23" s="20"/>
      <c r="K23" s="20"/>
      <c r="L23" s="22"/>
      <c r="M23" s="66"/>
    </row>
    <row r="24" spans="1:13">
      <c r="A24" s="184" t="s">
        <v>13</v>
      </c>
      <c r="B24" s="185"/>
      <c r="C24" s="185"/>
      <c r="D24" s="185"/>
      <c r="E24" s="185"/>
      <c r="F24" s="185"/>
      <c r="G24" s="21">
        <f>SUM(G11:G23)</f>
        <v>0</v>
      </c>
      <c r="H24" s="93"/>
      <c r="I24" s="91"/>
      <c r="J24" s="91"/>
      <c r="K24" s="91"/>
      <c r="L24" s="91">
        <f>SUM(L11:L23)</f>
        <v>0</v>
      </c>
      <c r="M24" s="92"/>
    </row>
  </sheetData>
  <mergeCells count="16">
    <mergeCell ref="M21:M22"/>
    <mergeCell ref="A17:A19"/>
    <mergeCell ref="B17:B19"/>
    <mergeCell ref="A20:A23"/>
    <mergeCell ref="A24:F24"/>
    <mergeCell ref="B20:B22"/>
    <mergeCell ref="A3:M3"/>
    <mergeCell ref="A4:B4"/>
    <mergeCell ref="A5:B5"/>
    <mergeCell ref="A6:B6"/>
    <mergeCell ref="A7:B7"/>
    <mergeCell ref="B11:B16"/>
    <mergeCell ref="A11:A15"/>
    <mergeCell ref="A10:G10"/>
    <mergeCell ref="H10:M10"/>
    <mergeCell ref="A9:B9"/>
  </mergeCells>
  <phoneticPr fontId="6" type="noConversion"/>
  <printOptions horizontalCentered="1"/>
  <pageMargins left="0" right="0" top="0" bottom="0.25" header="0.5" footer="0.5"/>
  <pageSetup paperSize="9" scale="76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64"/>
  <sheetViews>
    <sheetView workbookViewId="0">
      <selection activeCell="N56" sqref="N56"/>
    </sheetView>
  </sheetViews>
  <sheetFormatPr defaultColWidth="8.625" defaultRowHeight="15.75"/>
  <cols>
    <col min="1" max="1" width="4.125" style="64" customWidth="1"/>
    <col min="2" max="2" width="7.875" style="34" customWidth="1"/>
    <col min="3" max="4" width="4.125" style="34" customWidth="1"/>
    <col min="5" max="5" width="12.875" style="34" customWidth="1"/>
    <col min="6" max="6" width="6.875" style="64" bestFit="1" customWidth="1"/>
    <col min="7" max="7" width="5.875" style="34" bestFit="1" customWidth="1"/>
    <col min="8" max="8" width="16.75" style="34" customWidth="1"/>
    <col min="9" max="10" width="8.625" style="34" bestFit="1"/>
    <col min="11" max="11" width="6.875" style="34" customWidth="1"/>
    <col min="12" max="12" width="8.625" style="34" bestFit="1"/>
    <col min="13" max="17" width="5.5" style="64" customWidth="1"/>
    <col min="18" max="16384" width="8.625" style="34"/>
  </cols>
  <sheetData>
    <row r="1" spans="1:17">
      <c r="A1" s="90" t="s">
        <v>19</v>
      </c>
      <c r="B1" s="29" t="s">
        <v>20</v>
      </c>
      <c r="C1" s="29" t="s">
        <v>21</v>
      </c>
      <c r="D1" s="29" t="s">
        <v>22</v>
      </c>
      <c r="E1" s="29" t="s">
        <v>23</v>
      </c>
      <c r="F1" s="30" t="s">
        <v>24</v>
      </c>
      <c r="G1" s="30" t="s">
        <v>25</v>
      </c>
      <c r="H1" s="30" t="s">
        <v>26</v>
      </c>
      <c r="I1" s="31" t="s">
        <v>27</v>
      </c>
      <c r="J1" s="31" t="s">
        <v>28</v>
      </c>
      <c r="K1" s="32" t="s">
        <v>29</v>
      </c>
      <c r="L1" s="33"/>
      <c r="M1" s="64" t="s">
        <v>30</v>
      </c>
      <c r="N1" s="64" t="s">
        <v>31</v>
      </c>
      <c r="O1" s="64" t="s">
        <v>32</v>
      </c>
      <c r="P1" s="64" t="s">
        <v>33</v>
      </c>
      <c r="Q1" s="64" t="s">
        <v>34</v>
      </c>
    </row>
    <row r="2" spans="1:17" ht="16.5">
      <c r="A2" s="90">
        <v>1</v>
      </c>
      <c r="B2" s="35"/>
      <c r="C2" s="35"/>
      <c r="D2" s="35"/>
      <c r="E2" s="35"/>
      <c r="F2" s="36"/>
      <c r="G2" s="36"/>
      <c r="H2" s="36"/>
      <c r="I2" s="36"/>
      <c r="J2" s="37"/>
      <c r="K2" s="36"/>
      <c r="L2" s="33"/>
    </row>
    <row r="3" spans="1:17" ht="16.5">
      <c r="A3" s="90">
        <v>2</v>
      </c>
      <c r="B3" s="35"/>
      <c r="C3" s="35"/>
      <c r="D3" s="35"/>
      <c r="E3" s="35"/>
      <c r="F3" s="36"/>
      <c r="G3" s="36"/>
      <c r="H3" s="36"/>
      <c r="I3" s="37"/>
      <c r="J3" s="37"/>
      <c r="K3" s="36"/>
      <c r="L3" s="33"/>
    </row>
    <row r="4" spans="1:17" ht="16.5">
      <c r="A4" s="90">
        <v>3</v>
      </c>
      <c r="B4" s="35"/>
      <c r="C4" s="35"/>
      <c r="D4" s="35"/>
      <c r="E4" s="35"/>
      <c r="F4" s="38"/>
      <c r="G4" s="39"/>
      <c r="H4" s="39"/>
      <c r="I4" s="40"/>
      <c r="J4" s="40"/>
      <c r="K4" s="39"/>
      <c r="L4" s="41"/>
    </row>
    <row r="5" spans="1:17" s="48" customFormat="1" ht="16.5">
      <c r="A5" s="90">
        <v>4</v>
      </c>
      <c r="B5" s="42"/>
      <c r="C5" s="43"/>
      <c r="D5" s="43"/>
      <c r="E5" s="43"/>
      <c r="F5" s="44"/>
      <c r="G5" s="44"/>
      <c r="H5" s="44"/>
      <c r="I5" s="45"/>
      <c r="J5" s="46"/>
      <c r="K5" s="44"/>
      <c r="L5" s="47"/>
      <c r="M5" s="88"/>
      <c r="N5" s="88"/>
      <c r="O5" s="88"/>
      <c r="P5" s="88"/>
      <c r="Q5" s="88"/>
    </row>
    <row r="6" spans="1:17" s="48" customFormat="1" ht="16.5">
      <c r="A6" s="90">
        <v>5</v>
      </c>
      <c r="B6" s="42"/>
      <c r="C6" s="43"/>
      <c r="D6" s="43"/>
      <c r="E6" s="43"/>
      <c r="F6" s="44"/>
      <c r="G6" s="44"/>
      <c r="H6" s="44"/>
      <c r="I6" s="45"/>
      <c r="J6" s="46"/>
      <c r="K6" s="44"/>
      <c r="L6" s="47"/>
      <c r="M6" s="88"/>
      <c r="N6" s="88"/>
      <c r="O6" s="88"/>
      <c r="P6" s="88"/>
      <c r="Q6" s="88"/>
    </row>
    <row r="7" spans="1:17" s="48" customFormat="1" ht="16.5">
      <c r="A7" s="90">
        <v>6</v>
      </c>
      <c r="B7" s="42"/>
      <c r="C7" s="43"/>
      <c r="D7" s="43"/>
      <c r="E7" s="43"/>
      <c r="F7" s="44"/>
      <c r="G7" s="44"/>
      <c r="H7" s="44"/>
      <c r="I7" s="45"/>
      <c r="J7" s="46"/>
      <c r="K7" s="44"/>
      <c r="L7" s="47"/>
      <c r="M7" s="88"/>
      <c r="N7" s="88"/>
      <c r="O7" s="88"/>
      <c r="P7" s="88"/>
      <c r="Q7" s="88"/>
    </row>
    <row r="8" spans="1:17" s="48" customFormat="1" ht="16.5">
      <c r="A8" s="90">
        <v>7</v>
      </c>
      <c r="B8" s="42"/>
      <c r="C8" s="43"/>
      <c r="D8" s="43"/>
      <c r="E8" s="43"/>
      <c r="F8" s="44"/>
      <c r="G8" s="44"/>
      <c r="H8" s="44"/>
      <c r="I8" s="45"/>
      <c r="J8" s="46"/>
      <c r="K8" s="44"/>
      <c r="L8" s="47"/>
      <c r="M8" s="88"/>
      <c r="N8" s="88"/>
      <c r="O8" s="88"/>
      <c r="P8" s="88"/>
      <c r="Q8" s="88"/>
    </row>
    <row r="9" spans="1:17" s="48" customFormat="1" ht="16.5">
      <c r="A9" s="90">
        <v>8</v>
      </c>
      <c r="B9" s="42"/>
      <c r="C9" s="43"/>
      <c r="D9" s="43"/>
      <c r="E9" s="43"/>
      <c r="F9" s="44"/>
      <c r="G9" s="44"/>
      <c r="H9" s="44"/>
      <c r="I9" s="45"/>
      <c r="J9" s="46"/>
      <c r="K9" s="44"/>
      <c r="L9" s="47"/>
      <c r="M9" s="88"/>
      <c r="N9" s="88"/>
      <c r="O9" s="88"/>
      <c r="P9" s="88"/>
      <c r="Q9" s="88"/>
    </row>
    <row r="10" spans="1:17" s="48" customFormat="1">
      <c r="A10" s="90">
        <v>9</v>
      </c>
      <c r="B10" s="42"/>
      <c r="C10" s="42"/>
      <c r="D10" s="42"/>
      <c r="E10" s="42"/>
      <c r="F10" s="44"/>
      <c r="G10" s="44"/>
      <c r="H10" s="44"/>
      <c r="I10" s="45"/>
      <c r="J10" s="45"/>
      <c r="K10" s="44"/>
      <c r="L10" s="47"/>
      <c r="M10" s="88"/>
      <c r="N10" s="88"/>
      <c r="O10" s="88"/>
      <c r="P10" s="88"/>
      <c r="Q10" s="88"/>
    </row>
    <row r="11" spans="1:17" s="48" customFormat="1" ht="16.5">
      <c r="A11" s="90">
        <v>10</v>
      </c>
      <c r="B11" s="43"/>
      <c r="C11" s="43"/>
      <c r="D11" s="43"/>
      <c r="E11" s="43"/>
      <c r="F11" s="44"/>
      <c r="G11" s="44"/>
      <c r="H11" s="44"/>
      <c r="I11" s="45"/>
      <c r="J11" s="46"/>
      <c r="K11" s="44"/>
      <c r="L11" s="47"/>
      <c r="M11" s="88"/>
      <c r="N11" s="88"/>
      <c r="O11" s="88"/>
      <c r="P11" s="88"/>
      <c r="Q11" s="88"/>
    </row>
    <row r="12" spans="1:17" ht="16.5">
      <c r="A12" s="90">
        <v>11</v>
      </c>
      <c r="B12" s="49"/>
      <c r="C12" s="49"/>
      <c r="D12" s="49"/>
      <c r="E12" s="49"/>
      <c r="F12" s="50"/>
      <c r="G12" s="51"/>
      <c r="H12" s="51"/>
      <c r="I12" s="45"/>
      <c r="J12" s="46"/>
      <c r="K12" s="44"/>
      <c r="L12" s="33"/>
    </row>
    <row r="13" spans="1:17">
      <c r="A13" s="90">
        <v>12</v>
      </c>
      <c r="B13" s="29"/>
      <c r="C13" s="29"/>
      <c r="D13" s="29"/>
      <c r="E13" s="29"/>
      <c r="F13" s="51"/>
      <c r="G13" s="51"/>
      <c r="H13" s="51"/>
      <c r="I13" s="45"/>
      <c r="J13" s="46"/>
      <c r="K13" s="44"/>
      <c r="L13" s="33"/>
    </row>
    <row r="14" spans="1:17" ht="16.5">
      <c r="A14" s="90">
        <v>13</v>
      </c>
      <c r="B14" s="49"/>
      <c r="C14" s="49"/>
      <c r="D14" s="49"/>
      <c r="E14" s="49"/>
      <c r="F14" s="50"/>
      <c r="G14" s="51"/>
      <c r="H14" s="51"/>
      <c r="I14" s="44"/>
      <c r="J14" s="44"/>
      <c r="K14" s="44"/>
      <c r="L14" s="33"/>
    </row>
    <row r="15" spans="1:17" ht="16.5">
      <c r="A15" s="90">
        <v>14</v>
      </c>
      <c r="B15" s="49"/>
      <c r="C15" s="49"/>
      <c r="D15" s="49"/>
      <c r="E15" s="49"/>
      <c r="F15" s="50"/>
      <c r="G15" s="51"/>
      <c r="H15" s="51"/>
      <c r="I15" s="44"/>
      <c r="J15" s="44"/>
      <c r="K15" s="44"/>
      <c r="L15" s="33"/>
    </row>
    <row r="16" spans="1:17">
      <c r="A16" s="90">
        <v>15</v>
      </c>
      <c r="B16" s="29"/>
      <c r="C16" s="29"/>
      <c r="D16" s="29"/>
      <c r="E16" s="29"/>
      <c r="F16" s="51"/>
      <c r="G16" s="51"/>
      <c r="H16" s="51"/>
      <c r="I16" s="45"/>
      <c r="J16" s="45"/>
      <c r="K16" s="44"/>
      <c r="L16" s="33"/>
    </row>
    <row r="17" spans="1:17" ht="16.5">
      <c r="A17" s="90">
        <v>16</v>
      </c>
      <c r="B17" s="49"/>
      <c r="C17" s="49"/>
      <c r="D17" s="49"/>
      <c r="E17" s="52"/>
      <c r="F17" s="51"/>
      <c r="G17" s="51"/>
      <c r="H17" s="51"/>
      <c r="I17" s="45"/>
      <c r="J17" s="45"/>
      <c r="K17" s="44"/>
      <c r="L17" s="33"/>
    </row>
    <row r="18" spans="1:17" ht="16.5">
      <c r="A18" s="90">
        <v>17</v>
      </c>
      <c r="B18" s="49"/>
      <c r="C18" s="49"/>
      <c r="D18" s="49"/>
      <c r="E18" s="53"/>
      <c r="F18" s="51"/>
      <c r="G18" s="51"/>
      <c r="H18" s="51"/>
      <c r="I18" s="45"/>
      <c r="J18" s="46"/>
      <c r="K18" s="44"/>
      <c r="L18" s="33"/>
    </row>
    <row r="19" spans="1:17" ht="16.5">
      <c r="A19" s="90">
        <v>18</v>
      </c>
      <c r="B19" s="43"/>
      <c r="C19" s="43"/>
      <c r="D19" s="43"/>
      <c r="E19" s="43"/>
      <c r="F19" s="44"/>
      <c r="G19" s="44"/>
      <c r="H19" s="44"/>
      <c r="I19" s="45"/>
      <c r="J19" s="45"/>
      <c r="K19" s="44"/>
      <c r="L19" s="33"/>
    </row>
    <row r="20" spans="1:17" ht="16.5">
      <c r="A20" s="90">
        <v>19</v>
      </c>
      <c r="B20" s="43"/>
      <c r="C20" s="43"/>
      <c r="D20" s="43"/>
      <c r="E20" s="54"/>
      <c r="F20" s="44"/>
      <c r="G20" s="55"/>
      <c r="H20" s="55"/>
      <c r="I20" s="56"/>
      <c r="J20" s="56"/>
      <c r="K20" s="55"/>
      <c r="L20" s="33"/>
    </row>
    <row r="21" spans="1:17" ht="16.5">
      <c r="A21" s="90">
        <v>20</v>
      </c>
      <c r="B21" s="49"/>
      <c r="C21" s="49"/>
      <c r="D21" s="49"/>
      <c r="E21" s="49"/>
      <c r="F21" s="44"/>
      <c r="G21" s="55"/>
      <c r="H21" s="55"/>
      <c r="I21" s="56"/>
      <c r="J21" s="56"/>
      <c r="K21" s="55"/>
      <c r="L21" s="33"/>
    </row>
    <row r="22" spans="1:17" ht="16.5">
      <c r="A22" s="90">
        <v>21</v>
      </c>
      <c r="B22" s="49"/>
      <c r="C22" s="49"/>
      <c r="D22" s="49"/>
      <c r="E22" s="49"/>
      <c r="F22" s="57"/>
      <c r="G22" s="44"/>
      <c r="H22" s="44"/>
      <c r="I22" s="45"/>
      <c r="J22" s="45"/>
      <c r="K22" s="44"/>
      <c r="L22" s="33"/>
    </row>
    <row r="23" spans="1:17" ht="16.5">
      <c r="A23" s="90">
        <v>22</v>
      </c>
      <c r="B23" s="49"/>
      <c r="C23" s="49"/>
      <c r="D23" s="49"/>
      <c r="E23" s="49"/>
      <c r="F23" s="50"/>
      <c r="G23" s="51"/>
      <c r="H23" s="51"/>
      <c r="I23" s="45"/>
      <c r="J23" s="46"/>
      <c r="K23" s="55"/>
      <c r="L23" s="33"/>
    </row>
    <row r="24" spans="1:17" ht="16.5">
      <c r="A24" s="90">
        <v>23</v>
      </c>
      <c r="B24" s="35"/>
      <c r="C24" s="58"/>
      <c r="D24" s="35"/>
      <c r="E24" s="35"/>
      <c r="F24" s="44"/>
      <c r="G24" s="51"/>
      <c r="H24" s="51"/>
      <c r="I24" s="45"/>
      <c r="J24" s="45"/>
      <c r="K24" s="44"/>
      <c r="L24" s="33"/>
    </row>
    <row r="25" spans="1:17" ht="16.5">
      <c r="A25" s="90">
        <v>24</v>
      </c>
      <c r="B25" s="49"/>
      <c r="C25" s="49"/>
      <c r="D25" s="49"/>
      <c r="E25" s="52"/>
      <c r="F25" s="51"/>
      <c r="G25" s="51"/>
      <c r="H25" s="51"/>
      <c r="I25" s="45"/>
      <c r="J25" s="46"/>
      <c r="K25" s="187"/>
      <c r="L25" s="33"/>
    </row>
    <row r="26" spans="1:17" ht="16.5">
      <c r="A26" s="90">
        <v>25</v>
      </c>
      <c r="B26" s="49"/>
      <c r="C26" s="49"/>
      <c r="D26" s="49"/>
      <c r="E26" s="53"/>
      <c r="F26" s="51"/>
      <c r="G26" s="51"/>
      <c r="H26" s="51"/>
      <c r="I26" s="45"/>
      <c r="J26" s="46"/>
      <c r="K26" s="186"/>
      <c r="L26" s="33"/>
    </row>
    <row r="27" spans="1:17" ht="16.5">
      <c r="A27" s="90">
        <v>26</v>
      </c>
      <c r="B27" s="49"/>
      <c r="C27" s="49"/>
      <c r="D27" s="49"/>
      <c r="E27" s="49"/>
      <c r="F27" s="51"/>
      <c r="G27" s="51"/>
      <c r="H27" s="51"/>
      <c r="I27" s="45"/>
      <c r="J27" s="45"/>
      <c r="K27" s="191"/>
      <c r="L27" s="33"/>
    </row>
    <row r="28" spans="1:17" ht="16.5">
      <c r="A28" s="90">
        <v>27</v>
      </c>
      <c r="B28" s="49"/>
      <c r="C28" s="49"/>
      <c r="D28" s="49"/>
      <c r="E28" s="49"/>
      <c r="F28" s="51"/>
      <c r="G28" s="51"/>
      <c r="H28" s="51"/>
      <c r="I28" s="45"/>
      <c r="J28" s="45"/>
      <c r="K28" s="191"/>
      <c r="L28" s="33"/>
    </row>
    <row r="29" spans="1:17" s="48" customFormat="1" ht="16.5">
      <c r="A29" s="90">
        <v>28</v>
      </c>
      <c r="B29" s="43"/>
      <c r="C29" s="43"/>
      <c r="D29" s="43"/>
      <c r="E29" s="43"/>
      <c r="F29" s="44"/>
      <c r="G29" s="44"/>
      <c r="H29" s="44"/>
      <c r="I29" s="45"/>
      <c r="J29" s="45"/>
      <c r="K29" s="55"/>
      <c r="L29" s="47"/>
      <c r="M29" s="88"/>
      <c r="N29" s="88"/>
      <c r="O29" s="64"/>
      <c r="P29" s="88"/>
      <c r="Q29" s="88"/>
    </row>
    <row r="30" spans="1:17" ht="16.5">
      <c r="A30" s="90">
        <v>29</v>
      </c>
      <c r="B30" s="49"/>
      <c r="C30" s="49"/>
      <c r="D30" s="49"/>
      <c r="E30" s="49"/>
      <c r="F30" s="51"/>
      <c r="G30" s="51"/>
      <c r="H30" s="51"/>
      <c r="I30" s="45"/>
      <c r="J30" s="45"/>
      <c r="K30" s="57"/>
      <c r="L30" s="33"/>
      <c r="M30" s="89"/>
    </row>
    <row r="31" spans="1:17" ht="16.5">
      <c r="A31" s="90">
        <v>30</v>
      </c>
      <c r="B31" s="49"/>
      <c r="C31" s="49"/>
      <c r="D31" s="49"/>
      <c r="E31" s="49"/>
      <c r="F31" s="51"/>
      <c r="G31" s="51"/>
      <c r="H31" s="51"/>
      <c r="I31" s="45"/>
      <c r="J31" s="45"/>
      <c r="K31" s="57"/>
      <c r="L31" s="33"/>
      <c r="M31" s="89"/>
    </row>
    <row r="32" spans="1:17" ht="16.5">
      <c r="A32" s="90">
        <v>31</v>
      </c>
      <c r="B32" s="49"/>
      <c r="C32" s="49"/>
      <c r="D32" s="49"/>
      <c r="E32" s="49"/>
      <c r="F32" s="51"/>
      <c r="G32" s="51"/>
      <c r="H32" s="51"/>
      <c r="I32" s="45"/>
      <c r="J32" s="45"/>
      <c r="K32" s="192"/>
      <c r="L32" s="33"/>
      <c r="M32" s="89"/>
    </row>
    <row r="33" spans="1:13" ht="16.5">
      <c r="A33" s="90">
        <v>32</v>
      </c>
      <c r="B33" s="49"/>
      <c r="C33" s="49"/>
      <c r="D33" s="49"/>
      <c r="E33" s="49"/>
      <c r="F33" s="51"/>
      <c r="G33" s="51"/>
      <c r="H33" s="51"/>
      <c r="I33" s="45"/>
      <c r="J33" s="45"/>
      <c r="K33" s="193"/>
      <c r="L33" s="33"/>
      <c r="M33" s="89"/>
    </row>
    <row r="34" spans="1:13" ht="16.5">
      <c r="A34" s="90">
        <v>33</v>
      </c>
      <c r="B34" s="49"/>
      <c r="C34" s="49"/>
      <c r="D34" s="49"/>
      <c r="E34" s="49"/>
      <c r="F34" s="51"/>
      <c r="G34" s="51"/>
      <c r="H34" s="51"/>
      <c r="I34" s="45"/>
      <c r="J34" s="45"/>
      <c r="K34" s="57"/>
      <c r="L34" s="33"/>
      <c r="M34" s="89"/>
    </row>
    <row r="35" spans="1:13" ht="16.5">
      <c r="A35" s="90">
        <v>34</v>
      </c>
      <c r="B35" s="49"/>
      <c r="C35" s="49"/>
      <c r="D35" s="49"/>
      <c r="E35" s="49"/>
      <c r="F35" s="44"/>
      <c r="G35" s="44"/>
      <c r="H35" s="44"/>
      <c r="I35" s="59"/>
      <c r="J35" s="45"/>
      <c r="K35" s="60"/>
      <c r="L35" s="33"/>
    </row>
    <row r="36" spans="1:13">
      <c r="A36" s="90">
        <v>35</v>
      </c>
      <c r="B36" s="29"/>
      <c r="C36" s="29"/>
      <c r="D36" s="29"/>
      <c r="E36" s="29"/>
      <c r="F36" s="44"/>
      <c r="G36" s="44"/>
      <c r="H36" s="44"/>
      <c r="I36" s="45"/>
      <c r="J36" s="45"/>
      <c r="K36" s="187"/>
      <c r="L36" s="33"/>
    </row>
    <row r="37" spans="1:13">
      <c r="A37" s="90">
        <v>36</v>
      </c>
      <c r="B37" s="29"/>
      <c r="C37" s="29"/>
      <c r="D37" s="29"/>
      <c r="E37" s="29"/>
      <c r="F37" s="51"/>
      <c r="G37" s="51"/>
      <c r="H37" s="51"/>
      <c r="I37" s="45"/>
      <c r="J37" s="46"/>
      <c r="K37" s="188"/>
      <c r="L37" s="33"/>
    </row>
    <row r="38" spans="1:13">
      <c r="A38" s="90">
        <v>37</v>
      </c>
      <c r="B38" s="29"/>
      <c r="C38" s="29"/>
      <c r="D38" s="29"/>
      <c r="E38" s="29"/>
      <c r="F38" s="44"/>
      <c r="G38" s="44"/>
      <c r="H38" s="44"/>
      <c r="I38" s="45"/>
      <c r="J38" s="45"/>
      <c r="K38" s="187"/>
      <c r="L38" s="33"/>
    </row>
    <row r="39" spans="1:13">
      <c r="A39" s="90">
        <v>38</v>
      </c>
      <c r="B39" s="29"/>
      <c r="C39" s="29"/>
      <c r="D39" s="29"/>
      <c r="E39" s="29"/>
      <c r="F39" s="61"/>
      <c r="G39" s="44"/>
      <c r="H39" s="62"/>
      <c r="I39" s="45"/>
      <c r="J39" s="46"/>
      <c r="K39" s="188"/>
      <c r="L39" s="33"/>
    </row>
    <row r="40" spans="1:13">
      <c r="A40" s="90">
        <v>39</v>
      </c>
      <c r="B40" s="29"/>
      <c r="C40" s="29"/>
      <c r="D40" s="29"/>
      <c r="E40" s="29"/>
      <c r="F40" s="36"/>
      <c r="G40" s="36"/>
      <c r="H40" s="61"/>
      <c r="I40" s="45"/>
      <c r="J40" s="45"/>
      <c r="K40" s="189"/>
      <c r="L40" s="33"/>
    </row>
    <row r="41" spans="1:13">
      <c r="A41" s="90">
        <v>40</v>
      </c>
      <c r="B41" s="29"/>
      <c r="C41" s="29"/>
      <c r="D41" s="29"/>
      <c r="E41" s="29"/>
      <c r="F41" s="67"/>
      <c r="G41" s="67"/>
      <c r="H41" s="67"/>
      <c r="I41" s="67"/>
      <c r="J41" s="67"/>
      <c r="K41" s="190"/>
      <c r="L41" s="68"/>
    </row>
    <row r="42" spans="1:13">
      <c r="A42" s="90">
        <v>41</v>
      </c>
      <c r="B42" s="29"/>
      <c r="C42" s="29"/>
      <c r="D42" s="29"/>
      <c r="E42" s="29"/>
      <c r="F42" s="51"/>
      <c r="G42" s="51"/>
      <c r="H42" s="51"/>
      <c r="I42" s="45"/>
      <c r="J42" s="46"/>
      <c r="K42" s="187"/>
      <c r="L42" s="33"/>
    </row>
    <row r="43" spans="1:13">
      <c r="A43" s="90">
        <v>42</v>
      </c>
      <c r="B43" s="29"/>
      <c r="C43" s="29"/>
      <c r="D43" s="29"/>
      <c r="E43" s="29"/>
      <c r="F43" s="51"/>
      <c r="G43" s="51"/>
      <c r="H43" s="51"/>
      <c r="I43" s="45"/>
      <c r="J43" s="45"/>
      <c r="K43" s="188"/>
      <c r="L43" s="33"/>
    </row>
    <row r="44" spans="1:13">
      <c r="A44" s="90">
        <v>43</v>
      </c>
      <c r="B44" s="29"/>
      <c r="C44" s="29"/>
      <c r="D44" s="29"/>
      <c r="E44" s="29"/>
      <c r="F44" s="44"/>
      <c r="G44" s="44"/>
      <c r="H44" s="44"/>
      <c r="I44" s="45"/>
      <c r="J44" s="45"/>
      <c r="K44" s="187"/>
      <c r="L44" s="33"/>
    </row>
    <row r="45" spans="1:13">
      <c r="A45" s="90">
        <v>44</v>
      </c>
      <c r="B45" s="29"/>
      <c r="C45" s="29"/>
      <c r="D45" s="29"/>
      <c r="E45" s="29"/>
      <c r="F45" s="44"/>
      <c r="G45" s="44"/>
      <c r="H45" s="44"/>
      <c r="I45" s="45"/>
      <c r="J45" s="45"/>
      <c r="K45" s="188"/>
      <c r="L45" s="33"/>
    </row>
    <row r="46" spans="1:13">
      <c r="A46" s="90">
        <v>45</v>
      </c>
      <c r="B46" s="29"/>
      <c r="C46" s="29"/>
      <c r="D46" s="29"/>
      <c r="E46" s="29"/>
      <c r="F46" s="36"/>
      <c r="G46" s="61"/>
      <c r="H46" s="44"/>
      <c r="I46" s="59"/>
      <c r="J46" s="59"/>
      <c r="K46" s="187"/>
      <c r="L46" s="33"/>
    </row>
    <row r="47" spans="1:13">
      <c r="A47" s="90">
        <v>46</v>
      </c>
      <c r="B47" s="29"/>
      <c r="C47" s="29"/>
      <c r="D47" s="29"/>
      <c r="E47" s="29"/>
      <c r="F47" s="36"/>
      <c r="G47" s="44"/>
      <c r="H47" s="36"/>
      <c r="I47" s="59"/>
      <c r="J47" s="59"/>
      <c r="K47" s="188"/>
      <c r="L47" s="33"/>
    </row>
    <row r="48" spans="1:13">
      <c r="A48" s="90">
        <v>47</v>
      </c>
      <c r="B48" s="29"/>
      <c r="C48" s="29"/>
      <c r="D48" s="29"/>
      <c r="E48" s="29"/>
      <c r="F48" s="44"/>
      <c r="G48" s="44"/>
      <c r="H48" s="44"/>
      <c r="I48" s="45"/>
      <c r="J48" s="45"/>
      <c r="K48" s="187"/>
      <c r="L48" s="33"/>
    </row>
    <row r="49" spans="1:13">
      <c r="A49" s="90">
        <v>48</v>
      </c>
      <c r="B49" s="29"/>
      <c r="C49" s="29"/>
      <c r="D49" s="29"/>
      <c r="E49" s="29"/>
      <c r="F49" s="36"/>
      <c r="G49" s="44"/>
      <c r="H49" s="36"/>
      <c r="I49" s="59"/>
      <c r="J49" s="45"/>
      <c r="K49" s="188"/>
      <c r="L49" s="33"/>
    </row>
    <row r="50" spans="1:13">
      <c r="A50" s="90">
        <v>49</v>
      </c>
      <c r="B50" s="29"/>
      <c r="C50" s="29"/>
      <c r="D50" s="29"/>
      <c r="E50" s="29"/>
      <c r="F50" s="36"/>
      <c r="G50" s="36"/>
      <c r="H50" s="36"/>
      <c r="I50" s="59"/>
      <c r="J50" s="63"/>
      <c r="K50" s="186"/>
      <c r="L50" s="33"/>
    </row>
    <row r="51" spans="1:13">
      <c r="A51" s="90">
        <v>50</v>
      </c>
      <c r="B51" s="29"/>
      <c r="C51" s="29"/>
      <c r="D51" s="29"/>
      <c r="E51" s="29"/>
      <c r="F51" s="36"/>
      <c r="G51" s="36"/>
      <c r="H51" s="36"/>
      <c r="I51" s="59"/>
      <c r="J51" s="45"/>
      <c r="K51" s="188"/>
      <c r="L51" s="33"/>
    </row>
    <row r="52" spans="1:13">
      <c r="A52" s="90">
        <v>51</v>
      </c>
      <c r="B52" s="29"/>
      <c r="C52" s="29"/>
      <c r="D52" s="29"/>
      <c r="E52" s="29"/>
      <c r="F52" s="36"/>
      <c r="G52" s="36"/>
      <c r="H52" s="36"/>
      <c r="I52" s="44"/>
      <c r="J52" s="45"/>
      <c r="K52" s="186"/>
      <c r="L52" s="33"/>
    </row>
    <row r="53" spans="1:13">
      <c r="A53" s="90">
        <v>52</v>
      </c>
      <c r="B53" s="29"/>
      <c r="C53" s="29"/>
      <c r="D53" s="29"/>
      <c r="E53" s="29"/>
      <c r="F53" s="36"/>
      <c r="G53" s="36"/>
      <c r="H53" s="36"/>
      <c r="I53" s="45"/>
      <c r="J53" s="45"/>
      <c r="K53" s="188"/>
      <c r="L53" s="33"/>
    </row>
    <row r="54" spans="1:13">
      <c r="A54" s="90">
        <v>53</v>
      </c>
      <c r="B54" s="29"/>
      <c r="C54" s="29"/>
      <c r="D54" s="29"/>
      <c r="E54" s="29"/>
      <c r="F54" s="44"/>
      <c r="G54" s="44"/>
      <c r="H54" s="44"/>
      <c r="I54" s="45"/>
      <c r="J54" s="45"/>
      <c r="K54" s="186"/>
      <c r="L54" s="33"/>
    </row>
    <row r="55" spans="1:13">
      <c r="A55" s="90">
        <v>54</v>
      </c>
      <c r="B55" s="29"/>
      <c r="C55" s="29"/>
      <c r="D55" s="29"/>
      <c r="E55" s="29"/>
      <c r="F55" s="44"/>
      <c r="G55" s="55"/>
      <c r="H55" s="55"/>
      <c r="I55" s="56"/>
      <c r="J55" s="56"/>
      <c r="K55" s="186"/>
      <c r="L55" s="33"/>
    </row>
    <row r="56" spans="1:13">
      <c r="A56" s="90">
        <v>55</v>
      </c>
      <c r="B56" s="29"/>
      <c r="C56" s="29"/>
      <c r="D56" s="29"/>
      <c r="E56" s="29"/>
      <c r="F56" s="44"/>
      <c r="G56" s="44"/>
      <c r="H56" s="44"/>
      <c r="I56" s="45"/>
      <c r="J56" s="45"/>
      <c r="K56" s="44"/>
      <c r="L56" s="61"/>
    </row>
    <row r="58" spans="1:13">
      <c r="F58" s="69"/>
      <c r="G58" s="69"/>
      <c r="H58" s="69"/>
      <c r="I58" s="69"/>
      <c r="J58" s="69"/>
      <c r="K58" s="69"/>
      <c r="L58" s="69"/>
      <c r="M58" s="33"/>
    </row>
    <row r="59" spans="1:13">
      <c r="F59" s="70"/>
      <c r="G59" s="71"/>
      <c r="H59" s="71"/>
      <c r="I59" s="72"/>
      <c r="J59" s="72"/>
      <c r="K59" s="71"/>
      <c r="L59" s="73"/>
      <c r="M59" s="74"/>
    </row>
    <row r="60" spans="1:13">
      <c r="F60" s="75"/>
      <c r="G60" s="75"/>
      <c r="H60" s="75"/>
      <c r="I60" s="76"/>
      <c r="J60" s="76"/>
      <c r="K60" s="77"/>
      <c r="L60" s="78"/>
      <c r="M60" s="78"/>
    </row>
    <row r="61" spans="1:13">
      <c r="F61" s="79"/>
      <c r="G61" s="79"/>
      <c r="H61" s="79"/>
      <c r="I61" s="80"/>
      <c r="J61" s="80"/>
      <c r="K61" s="81"/>
      <c r="L61" s="78"/>
      <c r="M61" s="78"/>
    </row>
    <row r="62" spans="1:13">
      <c r="F62" s="79"/>
      <c r="G62" s="79"/>
      <c r="H62" s="79"/>
      <c r="I62" s="80"/>
      <c r="J62" s="80"/>
      <c r="K62" s="82"/>
      <c r="L62" s="78"/>
      <c r="M62" s="78"/>
    </row>
    <row r="63" spans="1:13">
      <c r="F63" s="75"/>
      <c r="G63" s="75"/>
      <c r="H63" s="75"/>
      <c r="I63" s="83"/>
      <c r="J63" s="83"/>
      <c r="K63" s="84"/>
      <c r="L63" s="85"/>
      <c r="M63" s="85"/>
    </row>
    <row r="64" spans="1:13">
      <c r="F64" s="86"/>
      <c r="G64" s="86"/>
      <c r="H64" s="86"/>
      <c r="I64" s="87"/>
      <c r="J64" s="87"/>
      <c r="K64" s="86"/>
      <c r="L64" s="78"/>
      <c r="M64" s="78"/>
    </row>
  </sheetData>
  <mergeCells count="13">
    <mergeCell ref="K40:K41"/>
    <mergeCell ref="K25:K26"/>
    <mergeCell ref="K27:K28"/>
    <mergeCell ref="K32:K33"/>
    <mergeCell ref="K36:K37"/>
    <mergeCell ref="K38:K39"/>
    <mergeCell ref="K54:K55"/>
    <mergeCell ref="K42:K43"/>
    <mergeCell ref="K44:K45"/>
    <mergeCell ref="K46:K47"/>
    <mergeCell ref="K48:K49"/>
    <mergeCell ref="K50:K51"/>
    <mergeCell ref="K52:K53"/>
  </mergeCells>
  <phoneticPr fontId="6" type="noConversion"/>
  <dataValidations count="1">
    <dataValidation type="list" allowBlank="1" showInputMessage="1" showErrorMessage="1" sqref="G54:G56 G44:G51 G10 G4:G5 G12:G22 G27:G39 G58:G63" xr:uid="{00000000-0002-0000-0200-000000000000}">
      <formula1>"男,女"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FB0328C8B3D4E4E80F667F82139D181" ma:contentTypeVersion="0" ma:contentTypeDescription="Create a new document." ma:contentTypeScope="" ma:versionID="e2f288ff1fb6f233be40e2c81a7f2815">
  <xsd:schema xmlns:xsd="http://www.w3.org/2001/XMLSchema" xmlns:p="http://schemas.microsoft.com/office/2006/metadata/properties" targetNamespace="http://schemas.microsoft.com/office/2006/metadata/properties" ma:root="true" ma:fieldsID="4aeb20c0e3442673af7ee10786458764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11010CF-846B-4647-BE51-90ECE8CE17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FF9DB3E2-5EFC-4DB1-B30B-B42B244623E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9651E71-4D08-4EE2-A9AD-8098F7449E07}">
  <ds:schemaRefs>
    <ds:schemaRef ds:uri="http://purl.org/dc/terms/"/>
    <ds:schemaRef ds:uri="http://schemas.microsoft.com/office/2006/metadata/properties"/>
    <ds:schemaRef ds:uri="http://purl.org/dc/dcmitype/"/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http://www.w3.org/XML/1998/namespace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4</vt:i4>
      </vt:variant>
    </vt:vector>
  </HeadingPairs>
  <TitlesOfParts>
    <vt:vector size="7" baseType="lpstr">
      <vt:lpstr>结算-地接社</vt:lpstr>
      <vt:lpstr>结算-酒店</vt:lpstr>
      <vt:lpstr>分摊明细</vt:lpstr>
      <vt:lpstr>'结算-地接社'!Print_Area</vt:lpstr>
      <vt:lpstr>'结算-酒店'!Print_Area</vt:lpstr>
      <vt:lpstr>'结算-地接社'!Print_Titles</vt:lpstr>
      <vt:lpstr>'结算-酒店'!Print_Titles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</dc:creator>
  <cp:lastModifiedBy>王凤雨</cp:lastModifiedBy>
  <cp:lastPrinted>2023-05-15T12:22:38Z</cp:lastPrinted>
  <dcterms:created xsi:type="dcterms:W3CDTF">2005-03-26T15:37:52Z</dcterms:created>
  <dcterms:modified xsi:type="dcterms:W3CDTF">2023-06-26T07:43:11Z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ublishingExpirationDate">
    <vt:lpwstr/>
  </property>
  <property fmtid="{D5CDD505-2E9C-101B-9397-08002B2CF9AE}" pid="3" name="PublishingStartDate">
    <vt:lpwstr/>
  </property>
  <property fmtid="{D5CDD505-2E9C-101B-9397-08002B2CF9AE}" pid="4" name="_NewReviewCycle">
    <vt:lpwstr/>
  </property>
</Properties>
</file>