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44525" concurrentCalc="0"/>
</workbook>
</file>

<file path=xl/sharedStrings.xml><?xml version="1.0" encoding="utf-8"?>
<sst xmlns="http://schemas.openxmlformats.org/spreadsheetml/2006/main" count="136" uniqueCount="107">
  <si>
    <t>【员工差旅报销单】</t>
  </si>
  <si>
    <t>姓名:</t>
  </si>
  <si>
    <t>姚艺婷</t>
  </si>
  <si>
    <t>职位:</t>
  </si>
  <si>
    <t>助理</t>
  </si>
  <si>
    <t>发生地:</t>
  </si>
  <si>
    <t>腾冲</t>
  </si>
  <si>
    <t>部门:</t>
  </si>
  <si>
    <t>上海事业部</t>
  </si>
  <si>
    <t>发生日期:</t>
  </si>
  <si>
    <t>8.9-8.13</t>
  </si>
  <si>
    <t>报销日期:</t>
  </si>
  <si>
    <t>团号:</t>
  </si>
  <si>
    <t>HMOA-200808-SXY617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</si>
  <si>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</si>
  <si>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</si>
  <si>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</si>
  <si>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</si>
  <si>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</si>
  <si>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</si>
  <si>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</si>
  <si>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</si>
  <si>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</si>
  <si>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8.9 姚艺婷 于畅 住宿费</t>
  </si>
  <si>
    <t>交通费</t>
  </si>
  <si>
    <t>市内交通（打车）</t>
  </si>
  <si>
    <t>8.9 家-机场</t>
  </si>
  <si>
    <t>8.10 芒市机场-酒店</t>
  </si>
  <si>
    <t>8.12 酒店-保山机场</t>
  </si>
  <si>
    <t>8.9 昆明机场-酒店</t>
  </si>
  <si>
    <t>高速费</t>
  </si>
  <si>
    <t>8.13 机场-家</t>
  </si>
  <si>
    <t>餐费</t>
  </si>
  <si>
    <t>8.9 姚艺婷 于畅 餐费</t>
  </si>
  <si>
    <t>8.10 姚艺婷 于畅 餐费</t>
  </si>
  <si>
    <t>8.13 姚艺婷 于畅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</si>
  <si>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</si>
  <si>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</si>
  <si>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</si>
  <si>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</si>
  <si>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</si>
  <si>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</si>
  <si>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</si>
  <si>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</si>
  <si>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</si>
  <si>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</si>
  <si>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</si>
  <si>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</si>
  <si>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</si>
  <si>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</si>
  <si>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8.10-8.13</t>
  </si>
  <si>
    <t>【借款报销单】</t>
  </si>
  <si>
    <t>团号：HMOA-200808-SXY617</t>
  </si>
  <si>
    <t>会议日期：2020.8.5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</si>
  <si>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</si>
  <si>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</si>
  <si>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</si>
  <si>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</si>
  <si>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</si>
  <si>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</si>
  <si>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</si>
  <si>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</si>
  <si>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</si>
  <si>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</si>
  <si>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</si>
  <si>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</si>
  <si>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</si>
  <si>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</si>
  <si>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</si>
  <si>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</si>
  <si>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</si>
  <si>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</si>
  <si>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</si>
  <si>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</si>
  <si>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</si>
  <si>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</si>
  <si>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</si>
  <si>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</si>
  <si>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签到表打印</t>
  </si>
  <si>
    <t>尽量提供可用的原始发票，发票项目不可用的，且开票需要加收税点的可以不提供原始发票。网上交易均需提供交易截图。</t>
  </si>
  <si>
    <t>红酒</t>
  </si>
  <si>
    <t>客户外出用餐</t>
  </si>
  <si>
    <t>门票</t>
  </si>
  <si>
    <t>临时用车-GL8</t>
  </si>
  <si>
    <t>鲜花</t>
  </si>
  <si>
    <t>短信充值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</si>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</sst>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);[Red]\(0.00\)"/>
    <numFmt numFmtId="178" formatCode="0.00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17" borderId="22" applyNumberFormat="0" applyAlignment="0" applyProtection="0">
      <alignment vertical="center"/>
    </xf>
    <xf numFmtId="0" fontId="15" fillId="17" borderId="18" applyNumberFormat="0" applyAlignment="0" applyProtection="0">
      <alignment vertical="center"/>
    </xf>
    <xf numFmtId="0" fontId="18" fillId="21" borderId="19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0" borderId="8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7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7" fontId="8" fillId="6" borderId="6" xfId="50" applyNumberFormat="1" applyFont="1" applyFill="1" applyBorder="1" applyAlignment="1">
      <alignment horizontal="center" vertical="center"/>
    </xf>
    <xf numFmtId="177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8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zoomScale="110" zoomScaleNormal="110" topLeftCell="A10" workbookViewId="0">
      <selection activeCell="M17" sqref="M17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1.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9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90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1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2"/>
      <c r="J7" s="93">
        <v>44057</v>
      </c>
      <c r="K7" s="91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4"/>
      <c r="J8" s="95" t="s">
        <v>13</v>
      </c>
      <c r="K8" s="96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80" t="s">
        <v>22</v>
      </c>
      <c r="F11" s="80"/>
      <c r="G11" s="81">
        <v>439</v>
      </c>
      <c r="H11" s="81">
        <f t="shared" ref="H11:H18" si="0">G11</f>
        <v>439</v>
      </c>
      <c r="I11" s="74"/>
      <c r="J11" s="75"/>
      <c r="K11" s="97" t="s">
        <v>23</v>
      </c>
    </row>
    <row r="12" spans="2:11">
      <c r="B12" s="77">
        <v>2</v>
      </c>
      <c r="C12" s="78"/>
      <c r="D12" s="80" t="s">
        <v>24</v>
      </c>
      <c r="E12" s="80" t="s">
        <v>25</v>
      </c>
      <c r="F12" s="80"/>
      <c r="G12" s="81">
        <v>115.26</v>
      </c>
      <c r="H12" s="81">
        <f t="shared" si="0"/>
        <v>115.26</v>
      </c>
      <c r="I12" s="98"/>
      <c r="J12" s="99"/>
      <c r="K12" s="100" t="s">
        <v>26</v>
      </c>
    </row>
    <row r="13" spans="2:11">
      <c r="B13" s="77">
        <v>3</v>
      </c>
      <c r="C13" s="78"/>
      <c r="D13" s="80"/>
      <c r="E13" s="80" t="s">
        <v>25</v>
      </c>
      <c r="F13" s="80"/>
      <c r="G13" s="81">
        <v>361.83</v>
      </c>
      <c r="H13" s="81">
        <f t="shared" si="0"/>
        <v>361.83</v>
      </c>
      <c r="I13" s="98"/>
      <c r="J13" s="99"/>
      <c r="K13" s="100" t="s">
        <v>27</v>
      </c>
    </row>
    <row r="14" spans="2:11">
      <c r="B14" s="77">
        <v>4</v>
      </c>
      <c r="C14" s="78"/>
      <c r="D14" s="80"/>
      <c r="E14" s="80" t="s">
        <v>25</v>
      </c>
      <c r="F14" s="80"/>
      <c r="G14" s="81">
        <v>477.52</v>
      </c>
      <c r="H14" s="81">
        <f t="shared" si="0"/>
        <v>477.52</v>
      </c>
      <c r="I14" s="98"/>
      <c r="J14" s="99"/>
      <c r="K14" s="100" t="s">
        <v>28</v>
      </c>
    </row>
    <row r="15" spans="2:11">
      <c r="B15" s="77">
        <v>5</v>
      </c>
      <c r="C15" s="78"/>
      <c r="D15" s="80"/>
      <c r="E15" s="80" t="s">
        <v>25</v>
      </c>
      <c r="F15" s="80"/>
      <c r="G15" s="81">
        <v>12.51</v>
      </c>
      <c r="H15" s="81">
        <f t="shared" si="0"/>
        <v>12.51</v>
      </c>
      <c r="I15" s="98"/>
      <c r="J15" s="99"/>
      <c r="K15" s="100" t="s">
        <v>29</v>
      </c>
    </row>
    <row r="16" spans="2:11">
      <c r="B16" s="77">
        <v>6</v>
      </c>
      <c r="C16" s="78"/>
      <c r="D16" s="80"/>
      <c r="E16" s="80" t="s">
        <v>25</v>
      </c>
      <c r="F16" s="80"/>
      <c r="G16" s="81">
        <v>67</v>
      </c>
      <c r="H16" s="81">
        <f t="shared" si="0"/>
        <v>67</v>
      </c>
      <c r="I16" s="98"/>
      <c r="J16" s="99"/>
      <c r="K16" s="100" t="s">
        <v>30</v>
      </c>
    </row>
    <row r="17" spans="2:11">
      <c r="B17" s="77">
        <v>7</v>
      </c>
      <c r="C17" s="78"/>
      <c r="D17" s="80"/>
      <c r="E17" s="80" t="s">
        <v>25</v>
      </c>
      <c r="F17" s="80"/>
      <c r="G17" s="81">
        <v>79</v>
      </c>
      <c r="H17" s="81">
        <f t="shared" si="0"/>
        <v>79</v>
      </c>
      <c r="I17" s="98"/>
      <c r="J17" s="99"/>
      <c r="K17" s="100" t="s">
        <v>30</v>
      </c>
    </row>
    <row r="18" spans="2:11">
      <c r="B18" s="77">
        <v>8</v>
      </c>
      <c r="C18" s="78"/>
      <c r="D18" s="80"/>
      <c r="E18" s="80" t="s">
        <v>25</v>
      </c>
      <c r="F18" s="80"/>
      <c r="G18" s="81">
        <v>162</v>
      </c>
      <c r="H18" s="81">
        <f t="shared" si="0"/>
        <v>162</v>
      </c>
      <c r="I18" s="98"/>
      <c r="J18" s="99"/>
      <c r="K18" s="100" t="s">
        <v>31</v>
      </c>
    </row>
    <row r="19" spans="2:11">
      <c r="B19" s="77">
        <v>9</v>
      </c>
      <c r="C19" s="78"/>
      <c r="D19" s="82" t="s">
        <v>32</v>
      </c>
      <c r="E19" s="80" t="s">
        <v>32</v>
      </c>
      <c r="F19" s="80"/>
      <c r="G19" s="81">
        <v>111.5</v>
      </c>
      <c r="H19" s="81">
        <v>111.5</v>
      </c>
      <c r="I19" s="98"/>
      <c r="J19" s="99"/>
      <c r="K19" s="101" t="s">
        <v>33</v>
      </c>
    </row>
    <row r="20" spans="2:11">
      <c r="B20" s="77">
        <v>10</v>
      </c>
      <c r="C20" s="78"/>
      <c r="D20" s="82"/>
      <c r="E20" s="80" t="s">
        <v>32</v>
      </c>
      <c r="F20" s="80"/>
      <c r="G20" s="81">
        <v>42</v>
      </c>
      <c r="H20" s="81"/>
      <c r="I20" s="98">
        <v>42</v>
      </c>
      <c r="J20" s="99"/>
      <c r="K20" s="100" t="s">
        <v>34</v>
      </c>
    </row>
    <row r="21" spans="2:11">
      <c r="B21" s="77">
        <v>11</v>
      </c>
      <c r="C21" s="78"/>
      <c r="D21" s="82"/>
      <c r="E21" s="80" t="s">
        <v>32</v>
      </c>
      <c r="F21" s="80"/>
      <c r="G21" s="81">
        <v>163</v>
      </c>
      <c r="H21" s="81">
        <v>163</v>
      </c>
      <c r="I21" s="98"/>
      <c r="J21" s="99"/>
      <c r="K21" s="100" t="s">
        <v>35</v>
      </c>
    </row>
    <row r="22" spans="2:11">
      <c r="B22" s="77">
        <v>12</v>
      </c>
      <c r="C22" s="78"/>
      <c r="D22" s="83" t="s">
        <v>36</v>
      </c>
      <c r="E22" s="80" t="s">
        <v>37</v>
      </c>
      <c r="F22" s="80"/>
      <c r="G22" s="81"/>
      <c r="H22" s="81"/>
      <c r="I22" s="98"/>
      <c r="J22" s="99"/>
      <c r="K22" s="100"/>
    </row>
    <row r="23" ht="20.1" customHeight="1" spans="2:11">
      <c r="B23" s="74" t="s">
        <v>38</v>
      </c>
      <c r="C23" s="84"/>
      <c r="D23" s="84"/>
      <c r="E23" s="84"/>
      <c r="F23" s="75"/>
      <c r="G23" s="85">
        <f>SUM(G11:G22)</f>
        <v>2030.62</v>
      </c>
      <c r="H23" s="85">
        <f>SUM(H11:H22)</f>
        <v>1988.62</v>
      </c>
      <c r="I23" s="102">
        <f>SUM(I11:J22)</f>
        <v>42</v>
      </c>
      <c r="J23" s="103"/>
      <c r="K23" s="104"/>
    </row>
    <row r="24" ht="20.1" customHeight="1" spans="2:11">
      <c r="B24" s="71"/>
      <c r="C24" s="71"/>
      <c r="D24" s="71"/>
      <c r="E24" s="71"/>
      <c r="F24" s="71"/>
      <c r="G24" s="71"/>
      <c r="H24" s="71"/>
      <c r="I24" s="71"/>
      <c r="J24" s="105"/>
      <c r="K24" s="71"/>
    </row>
    <row r="25" ht="20.1" customHeight="1" spans="2:11">
      <c r="B25" s="76" t="s">
        <v>18</v>
      </c>
      <c r="C25" s="76"/>
      <c r="D25" s="76"/>
      <c r="E25" s="76"/>
      <c r="F25" s="76"/>
      <c r="G25" s="76" t="s">
        <v>39</v>
      </c>
      <c r="H25" s="76"/>
      <c r="I25" s="76"/>
      <c r="J25" s="76"/>
      <c r="K25" s="76" t="s">
        <v>40</v>
      </c>
    </row>
    <row r="26" ht="20.1" customHeight="1" spans="2:11">
      <c r="B26" s="86">
        <f>H23</f>
        <v>1988.62</v>
      </c>
      <c r="C26" s="86"/>
      <c r="D26" s="86"/>
      <c r="E26" s="86"/>
      <c r="F26" s="86"/>
      <c r="G26" s="86">
        <f>I23</f>
        <v>42</v>
      </c>
      <c r="H26" s="86"/>
      <c r="I26" s="86"/>
      <c r="J26" s="86"/>
      <c r="K26" s="106">
        <f>SUM(B26:J26)</f>
        <v>2030.62</v>
      </c>
    </row>
    <row r="27" ht="20.1" customHeight="1" spans="2:11">
      <c r="B27" s="71"/>
      <c r="C27" s="71"/>
      <c r="D27" s="71"/>
      <c r="E27" s="71"/>
      <c r="F27" s="71"/>
      <c r="G27" s="71"/>
      <c r="H27" s="71"/>
      <c r="I27" s="71"/>
      <c r="J27" s="71"/>
      <c r="K27" s="71"/>
    </row>
    <row r="28" ht="20.1" customHeight="1" spans="2:11">
      <c r="B28" s="71" t="s">
        <v>41</v>
      </c>
      <c r="C28" s="71"/>
      <c r="D28" s="71"/>
      <c r="E28" s="71"/>
      <c r="F28" s="71" t="s">
        <v>42</v>
      </c>
      <c r="G28" s="71" t="s">
        <v>43</v>
      </c>
      <c r="H28" s="71"/>
      <c r="I28" s="71"/>
      <c r="J28" s="71" t="s">
        <v>44</v>
      </c>
      <c r="K28" s="71"/>
    </row>
    <row r="31" ht="18" spans="1:11">
      <c r="A31" s="4" t="s">
        <v>45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9"/>
      <c r="C33" s="60"/>
      <c r="D33" s="61" t="s">
        <v>1</v>
      </c>
      <c r="E33" s="61"/>
      <c r="F33" s="62" t="str">
        <f>F5</f>
        <v>姚艺婷</v>
      </c>
      <c r="G33" s="62"/>
      <c r="H33" s="61" t="s">
        <v>3</v>
      </c>
      <c r="I33" s="60"/>
      <c r="J33" s="62" t="str">
        <f>J5</f>
        <v>助理</v>
      </c>
      <c r="K33" s="90"/>
    </row>
    <row r="34" ht="20.1" customHeight="1" spans="2:11">
      <c r="B34" s="63"/>
      <c r="C34" s="64"/>
      <c r="D34" s="65" t="s">
        <v>5</v>
      </c>
      <c r="E34" s="65"/>
      <c r="F34" s="66" t="str">
        <f>F6</f>
        <v>腾冲</v>
      </c>
      <c r="G34" s="66"/>
      <c r="H34" s="65" t="s">
        <v>7</v>
      </c>
      <c r="I34" s="64"/>
      <c r="J34" s="66" t="str">
        <f>J6</f>
        <v>上海事业部</v>
      </c>
      <c r="K34" s="91"/>
    </row>
    <row r="35" ht="20.1" customHeight="1" spans="2:11">
      <c r="B35" s="63"/>
      <c r="C35" s="64"/>
      <c r="D35" s="65" t="s">
        <v>9</v>
      </c>
      <c r="E35" s="65"/>
      <c r="F35" s="66" t="str">
        <f>F7</f>
        <v>8.9-8.13</v>
      </c>
      <c r="G35" s="66"/>
      <c r="H35" s="65" t="s">
        <v>11</v>
      </c>
      <c r="I35" s="92"/>
      <c r="J35" s="93">
        <f>J7</f>
        <v>44057</v>
      </c>
      <c r="K35" s="91"/>
    </row>
    <row r="36" ht="20.1" customHeight="1" spans="2:11">
      <c r="B36" s="67"/>
      <c r="C36" s="68"/>
      <c r="D36" s="69"/>
      <c r="E36" s="69"/>
      <c r="F36" s="70"/>
      <c r="G36" s="70"/>
      <c r="H36" s="69" t="s">
        <v>12</v>
      </c>
      <c r="I36" s="94"/>
      <c r="J36" s="70" t="str">
        <f>J8</f>
        <v>HMOA-200808-SXY617</v>
      </c>
      <c r="K36" s="96"/>
    </row>
    <row r="37" ht="20.1" customHeight="1"/>
    <row r="38" ht="20.1" customHeight="1" spans="2:11">
      <c r="B38" s="80"/>
      <c r="C38" s="80"/>
      <c r="D38" s="87" t="s">
        <v>46</v>
      </c>
      <c r="E38" s="80" t="s">
        <v>47</v>
      </c>
      <c r="F38" s="80"/>
      <c r="G38" s="81" t="s">
        <v>48</v>
      </c>
      <c r="H38" s="81" t="s">
        <v>49</v>
      </c>
      <c r="I38" s="81" t="s">
        <v>38</v>
      </c>
      <c r="J38" s="81"/>
      <c r="K38" s="107" t="s">
        <v>20</v>
      </c>
    </row>
    <row r="39" spans="2:11">
      <c r="B39" s="80">
        <v>1</v>
      </c>
      <c r="C39" s="80"/>
      <c r="D39" s="87" t="str">
        <f>F34</f>
        <v>腾冲</v>
      </c>
      <c r="E39" s="80" t="s">
        <v>50</v>
      </c>
      <c r="F39" s="80"/>
      <c r="G39" s="81">
        <v>100</v>
      </c>
      <c r="H39" s="81">
        <v>4</v>
      </c>
      <c r="I39" s="98">
        <f>G39*H39</f>
        <v>400</v>
      </c>
      <c r="J39" s="99"/>
      <c r="K39" s="107"/>
    </row>
    <row r="40" ht="20.1" customHeight="1" spans="2:11">
      <c r="B40" s="80">
        <v>2</v>
      </c>
      <c r="C40" s="80"/>
      <c r="D40" s="87" t="str">
        <f>F34</f>
        <v>腾冲</v>
      </c>
      <c r="E40" s="80">
        <v>8.9</v>
      </c>
      <c r="F40" s="80"/>
      <c r="G40" s="81">
        <v>200</v>
      </c>
      <c r="H40" s="81">
        <v>1</v>
      </c>
      <c r="I40" s="98">
        <f>G40*H40</f>
        <v>200</v>
      </c>
      <c r="J40" s="99"/>
      <c r="K40" s="107"/>
    </row>
    <row r="41" ht="20.1" customHeight="1" spans="2:11">
      <c r="B41" s="80">
        <v>3</v>
      </c>
      <c r="C41" s="80"/>
      <c r="D41" s="88"/>
      <c r="E41" s="80"/>
      <c r="F41" s="80"/>
      <c r="G41" s="81"/>
      <c r="H41" s="81"/>
      <c r="I41" s="98"/>
      <c r="J41" s="99"/>
      <c r="K41" s="100"/>
    </row>
    <row r="42" ht="20.1" customHeight="1" spans="2:11">
      <c r="B42" s="74" t="s">
        <v>38</v>
      </c>
      <c r="C42" s="84"/>
      <c r="D42" s="84"/>
      <c r="E42" s="84"/>
      <c r="F42" s="75"/>
      <c r="G42" s="85"/>
      <c r="H42" s="85"/>
      <c r="I42" s="102">
        <f>SUM(I39:J41)</f>
        <v>600</v>
      </c>
      <c r="J42" s="103"/>
      <c r="K42" s="104"/>
    </row>
    <row r="43" ht="20.1" customHeight="1" spans="2:11">
      <c r="B43" s="71" t="s">
        <v>41</v>
      </c>
      <c r="C43" s="71"/>
      <c r="D43" s="71"/>
      <c r="E43" s="71"/>
      <c r="F43" s="71" t="s">
        <v>42</v>
      </c>
      <c r="G43" s="71" t="s">
        <v>43</v>
      </c>
      <c r="H43" s="71"/>
      <c r="I43" s="71"/>
      <c r="J43" s="71" t="s">
        <v>44</v>
      </c>
      <c r="K43" s="71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2:D18"/>
    <mergeCell ref="D19:D21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topLeftCell="A25" workbookViewId="0">
      <selection activeCell="H33" sqref="H3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51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52</v>
      </c>
      <c r="I4" s="5"/>
      <c r="J4" s="5" t="s">
        <v>53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54</v>
      </c>
      <c r="C6" s="9" t="s">
        <v>55</v>
      </c>
      <c r="D6" s="9"/>
      <c r="E6" s="9"/>
      <c r="F6" s="10" t="s">
        <v>56</v>
      </c>
      <c r="G6" s="10"/>
      <c r="H6" s="10"/>
      <c r="I6" s="10"/>
      <c r="J6" s="8" t="s">
        <v>57</v>
      </c>
    </row>
    <row r="7" customHeight="1" spans="1:10">
      <c r="A7" s="7"/>
      <c r="B7" s="8"/>
      <c r="C7" s="11" t="s">
        <v>58</v>
      </c>
      <c r="D7" s="12" t="s">
        <v>59</v>
      </c>
      <c r="E7" s="9" t="s">
        <v>60</v>
      </c>
      <c r="F7" s="10" t="s">
        <v>61</v>
      </c>
      <c r="G7" s="10" t="s">
        <v>62</v>
      </c>
      <c r="H7" s="10" t="s">
        <v>63</v>
      </c>
      <c r="I7" s="10" t="s">
        <v>64</v>
      </c>
      <c r="J7" s="8"/>
    </row>
    <row r="8" customHeight="1" spans="1:10">
      <c r="A8" s="13">
        <v>1</v>
      </c>
      <c r="B8" s="14" t="s">
        <v>65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71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72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>F19+G19</f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>F20+G20</f>
        <v>0</v>
      </c>
      <c r="I20" s="39"/>
      <c r="J20" s="45"/>
    </row>
    <row r="21" s="1" customFormat="1" customHeight="1" spans="1:10">
      <c r="A21" s="17"/>
      <c r="B21" s="18" t="s">
        <v>73</v>
      </c>
      <c r="C21" s="19">
        <f>SUM(C17)</f>
        <v>0</v>
      </c>
      <c r="D21" s="20">
        <f t="shared" ref="D21:E21" si="2">SUM(D17)</f>
        <v>0</v>
      </c>
      <c r="E21" s="20">
        <f t="shared" si="2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2"/>
      <c r="J21" s="46"/>
    </row>
    <row r="22" ht="20" customHeight="1" spans="1:10">
      <c r="A22" s="13">
        <v>4</v>
      </c>
      <c r="B22" s="14" t="s">
        <v>74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>F22+G22</f>
        <v>0</v>
      </c>
      <c r="I22" s="47"/>
      <c r="J22" s="44" t="s">
        <v>75</v>
      </c>
    </row>
    <row r="23" ht="20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>F23+G23</f>
        <v>0</v>
      </c>
      <c r="I23" s="47"/>
      <c r="J23" s="45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>F24+G24</f>
        <v>0</v>
      </c>
      <c r="I24" s="47"/>
      <c r="J24" s="45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47"/>
      <c r="J25" s="45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>F26+G26</f>
        <v>0</v>
      </c>
      <c r="I26" s="47"/>
      <c r="J26" s="45"/>
    </row>
    <row r="27" s="1" customFormat="1" customHeight="1" spans="1:10">
      <c r="A27" s="17"/>
      <c r="B27" s="18" t="s">
        <v>76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2"/>
      <c r="J27" s="46"/>
    </row>
    <row r="28" customHeight="1" spans="1:10">
      <c r="A28" s="21">
        <v>5</v>
      </c>
      <c r="B28" s="22" t="s">
        <v>77</v>
      </c>
      <c r="C28" s="23">
        <v>7000</v>
      </c>
      <c r="D28" s="21">
        <v>0</v>
      </c>
      <c r="E28" s="23">
        <f>C28</f>
        <v>7000</v>
      </c>
      <c r="F28" s="15">
        <v>0</v>
      </c>
      <c r="G28" s="15">
        <v>8</v>
      </c>
      <c r="H28" s="15">
        <f t="shared" ref="H28:H34" si="3">F28+G28</f>
        <v>8</v>
      </c>
      <c r="I28" s="47" t="s">
        <v>78</v>
      </c>
      <c r="J28" s="48" t="s">
        <v>79</v>
      </c>
    </row>
    <row r="29" customHeight="1" spans="1:10">
      <c r="A29" s="27"/>
      <c r="B29" s="28"/>
      <c r="C29" s="29"/>
      <c r="D29" s="27"/>
      <c r="E29" s="29"/>
      <c r="F29" s="15">
        <v>4662</v>
      </c>
      <c r="G29" s="15">
        <v>0</v>
      </c>
      <c r="H29" s="15">
        <f t="shared" si="3"/>
        <v>4662</v>
      </c>
      <c r="I29" s="47" t="s">
        <v>80</v>
      </c>
      <c r="J29" s="49"/>
    </row>
    <row r="30" customHeight="1" spans="1:10">
      <c r="A30" s="27"/>
      <c r="B30" s="28"/>
      <c r="C30" s="29"/>
      <c r="D30" s="27"/>
      <c r="E30" s="29"/>
      <c r="F30" s="15">
        <v>2450</v>
      </c>
      <c r="G30" s="15">
        <v>0</v>
      </c>
      <c r="H30" s="15">
        <f t="shared" si="3"/>
        <v>2450</v>
      </c>
      <c r="I30" s="47" t="s">
        <v>81</v>
      </c>
      <c r="J30" s="49"/>
    </row>
    <row r="31" customHeight="1" spans="1:10">
      <c r="A31" s="27"/>
      <c r="B31" s="28"/>
      <c r="C31" s="29"/>
      <c r="D31" s="27"/>
      <c r="E31" s="29"/>
      <c r="F31" s="15">
        <v>275</v>
      </c>
      <c r="G31" s="15">
        <v>0</v>
      </c>
      <c r="H31" s="15">
        <f t="shared" si="3"/>
        <v>275</v>
      </c>
      <c r="I31" s="47" t="s">
        <v>82</v>
      </c>
      <c r="J31" s="49"/>
    </row>
    <row r="32" customHeight="1" spans="1:10">
      <c r="A32" s="27"/>
      <c r="B32" s="28"/>
      <c r="C32" s="29"/>
      <c r="D32" s="27"/>
      <c r="E32" s="29"/>
      <c r="F32" s="15">
        <v>1500</v>
      </c>
      <c r="G32" s="15">
        <v>0</v>
      </c>
      <c r="H32" s="15">
        <f t="shared" si="3"/>
        <v>1500</v>
      </c>
      <c r="I32" s="47" t="s">
        <v>83</v>
      </c>
      <c r="J32" s="49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300</v>
      </c>
      <c r="H33" s="15">
        <f t="shared" si="3"/>
        <v>300</v>
      </c>
      <c r="I33" s="47" t="s">
        <v>84</v>
      </c>
      <c r="J33" s="49"/>
    </row>
    <row r="34" customHeight="1" spans="1:10">
      <c r="A34" s="27"/>
      <c r="B34" s="28"/>
      <c r="C34" s="26"/>
      <c r="D34" s="24"/>
      <c r="E34" s="26"/>
      <c r="F34" s="15">
        <v>2000</v>
      </c>
      <c r="G34" s="15">
        <v>0</v>
      </c>
      <c r="H34" s="15">
        <f t="shared" si="3"/>
        <v>2000</v>
      </c>
      <c r="I34" s="47" t="s">
        <v>85</v>
      </c>
      <c r="J34" s="49"/>
    </row>
    <row r="35" s="1" customFormat="1" customHeight="1" spans="1:10">
      <c r="A35" s="17"/>
      <c r="B35" s="18" t="s">
        <v>86</v>
      </c>
      <c r="C35" s="19">
        <f>SUM(C28:C34)</f>
        <v>7000</v>
      </c>
      <c r="D35" s="20">
        <f t="shared" ref="D35" si="4">SUM(D28)</f>
        <v>0</v>
      </c>
      <c r="E35" s="20">
        <f>E28+E34</f>
        <v>7000</v>
      </c>
      <c r="F35" s="19">
        <f>SUM(F28:F34)</f>
        <v>10887</v>
      </c>
      <c r="G35" s="19">
        <f>SUM(G28:G34)</f>
        <v>308</v>
      </c>
      <c r="H35" s="19">
        <f>SUM(H28:H34)</f>
        <v>11195</v>
      </c>
      <c r="I35" s="42"/>
      <c r="J35" s="50"/>
    </row>
    <row r="36" customHeight="1" spans="1:10">
      <c r="A36" s="13">
        <v>6</v>
      </c>
      <c r="B36" s="14" t="s">
        <v>87</v>
      </c>
      <c r="C36" s="15">
        <v>0</v>
      </c>
      <c r="D36" s="13">
        <v>0</v>
      </c>
      <c r="E36" s="16">
        <f>C36*D36</f>
        <v>0</v>
      </c>
      <c r="F36" s="15">
        <v>0</v>
      </c>
      <c r="G36" s="15">
        <v>0</v>
      </c>
      <c r="H36" s="15">
        <f>F36+G36</f>
        <v>0</v>
      </c>
      <c r="I36" s="39"/>
      <c r="J36" s="40" t="s">
        <v>88</v>
      </c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>F37+G37</f>
        <v>0</v>
      </c>
      <c r="I37" s="39"/>
      <c r="J37" s="45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ref="H38:H50" si="5">F38+G38</f>
        <v>0</v>
      </c>
      <c r="I38" s="39"/>
      <c r="J38" s="45"/>
    </row>
    <row r="39" s="1" customFormat="1" customHeight="1" spans="1:10">
      <c r="A39" s="17"/>
      <c r="B39" s="18" t="s">
        <v>89</v>
      </c>
      <c r="C39" s="19">
        <f>SUM(C36)</f>
        <v>0</v>
      </c>
      <c r="D39" s="20">
        <f t="shared" ref="D39:E39" si="6">SUM(D36)</f>
        <v>0</v>
      </c>
      <c r="E39" s="20">
        <f t="shared" si="6"/>
        <v>0</v>
      </c>
      <c r="F39" s="19">
        <f>SUM(F36:F38)</f>
        <v>0</v>
      </c>
      <c r="G39" s="19">
        <f>SUM(G36:G38)</f>
        <v>0</v>
      </c>
      <c r="H39" s="19">
        <f>SUM(H36:H38)</f>
        <v>0</v>
      </c>
      <c r="I39" s="42"/>
      <c r="J39" s="46"/>
    </row>
    <row r="40" customHeight="1" spans="1:10">
      <c r="A40" s="13">
        <v>7</v>
      </c>
      <c r="B40" s="14" t="s">
        <v>90</v>
      </c>
      <c r="C40" s="15">
        <v>0</v>
      </c>
      <c r="D40" s="13">
        <v>0</v>
      </c>
      <c r="E40" s="16">
        <f>C40</f>
        <v>0</v>
      </c>
      <c r="F40" s="15">
        <v>0</v>
      </c>
      <c r="G40" s="15">
        <v>0</v>
      </c>
      <c r="H40" s="15">
        <f t="shared" si="5"/>
        <v>0</v>
      </c>
      <c r="I40" s="39"/>
      <c r="J40" s="51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52"/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5"/>
        <v>0</v>
      </c>
      <c r="I42" s="39"/>
      <c r="J42" s="52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5"/>
        <v>0</v>
      </c>
      <c r="I43" s="39"/>
      <c r="J43" s="52"/>
    </row>
    <row r="44" s="1" customFormat="1" customHeight="1" spans="1:10">
      <c r="A44" s="17"/>
      <c r="B44" s="18" t="s">
        <v>91</v>
      </c>
      <c r="C44" s="19">
        <f>SUM(C40)</f>
        <v>0</v>
      </c>
      <c r="D44" s="20">
        <f t="shared" ref="D44:E44" si="7">SUM(D40)</f>
        <v>0</v>
      </c>
      <c r="E44" s="20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42"/>
      <c r="J44" s="53"/>
    </row>
    <row r="45" customHeight="1" spans="1:10">
      <c r="A45" s="13">
        <v>8</v>
      </c>
      <c r="B45" s="14" t="s">
        <v>92</v>
      </c>
      <c r="C45" s="15">
        <v>0</v>
      </c>
      <c r="D45" s="13">
        <v>0</v>
      </c>
      <c r="E45" s="16">
        <f>C45*D45</f>
        <v>0</v>
      </c>
      <c r="F45" s="15">
        <v>0</v>
      </c>
      <c r="G45" s="15">
        <v>0</v>
      </c>
      <c r="H45" s="15">
        <f t="shared" si="5"/>
        <v>0</v>
      </c>
      <c r="I45" s="39"/>
      <c r="J45" s="44" t="s">
        <v>93</v>
      </c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5"/>
        <v>0</v>
      </c>
      <c r="I46" s="39"/>
      <c r="J46" s="45"/>
    </row>
    <row r="47" s="1" customFormat="1" customHeight="1" spans="1:10">
      <c r="A47" s="17"/>
      <c r="B47" s="18" t="s">
        <v>94</v>
      </c>
      <c r="C47" s="19">
        <f>SUM(C45)</f>
        <v>0</v>
      </c>
      <c r="D47" s="20">
        <f t="shared" ref="D47:E47" si="9">SUM(D45)</f>
        <v>0</v>
      </c>
      <c r="E47" s="20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42"/>
      <c r="J47" s="46"/>
    </row>
    <row r="48" customHeight="1" spans="1:10">
      <c r="A48" s="13">
        <v>9</v>
      </c>
      <c r="B48" s="14" t="s">
        <v>95</v>
      </c>
      <c r="C48" s="15">
        <v>0</v>
      </c>
      <c r="D48" s="13">
        <v>0</v>
      </c>
      <c r="E48" s="16">
        <f>C48*D48</f>
        <v>0</v>
      </c>
      <c r="F48" s="15">
        <v>0</v>
      </c>
      <c r="G48" s="15">
        <v>0</v>
      </c>
      <c r="H48" s="15">
        <f t="shared" si="5"/>
        <v>0</v>
      </c>
      <c r="I48" s="39"/>
      <c r="J48" s="40" t="s">
        <v>96</v>
      </c>
    </row>
    <row r="49" customHeight="1" spans="1:10">
      <c r="A49" s="13"/>
      <c r="B49" s="14"/>
      <c r="C49" s="15"/>
      <c r="D49" s="13"/>
      <c r="E49" s="16"/>
      <c r="F49" s="15">
        <v>0</v>
      </c>
      <c r="G49" s="15">
        <v>0</v>
      </c>
      <c r="H49" s="15">
        <f t="shared" si="5"/>
        <v>0</v>
      </c>
      <c r="I49" s="39"/>
      <c r="J49" s="41"/>
    </row>
    <row r="50" customHeight="1" spans="1:10">
      <c r="A50" s="13"/>
      <c r="B50" s="14"/>
      <c r="C50" s="15"/>
      <c r="D50" s="13"/>
      <c r="E50" s="16"/>
      <c r="F50" s="15">
        <v>0</v>
      </c>
      <c r="G50" s="15">
        <v>0</v>
      </c>
      <c r="H50" s="15">
        <f t="shared" si="5"/>
        <v>0</v>
      </c>
      <c r="I50" s="39"/>
      <c r="J50" s="41"/>
    </row>
    <row r="51" s="1" customFormat="1" customHeight="1" spans="1:10">
      <c r="A51" s="17"/>
      <c r="B51" s="18" t="s">
        <v>97</v>
      </c>
      <c r="C51" s="19">
        <f>SUM(C48)</f>
        <v>0</v>
      </c>
      <c r="D51" s="20">
        <f t="shared" ref="D51:E51" si="11">SUM(D48)</f>
        <v>0</v>
      </c>
      <c r="E51" s="20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42"/>
      <c r="J51" s="43"/>
    </row>
    <row r="52" customHeight="1" spans="1:10">
      <c r="A52" s="24">
        <v>10</v>
      </c>
      <c r="B52" s="14" t="s">
        <v>98</v>
      </c>
      <c r="C52" s="15">
        <v>0</v>
      </c>
      <c r="D52" s="13">
        <v>0</v>
      </c>
      <c r="E52" s="16">
        <v>0</v>
      </c>
      <c r="F52" s="15">
        <v>0</v>
      </c>
      <c r="G52" s="15">
        <v>0</v>
      </c>
      <c r="H52" s="15">
        <v>0</v>
      </c>
      <c r="I52" s="39"/>
      <c r="J52" s="52"/>
    </row>
    <row r="53" s="1" customFormat="1" customHeight="1" spans="1:10">
      <c r="A53" s="17"/>
      <c r="B53" s="18" t="s">
        <v>99</v>
      </c>
      <c r="C53" s="19">
        <f>C52</f>
        <v>0</v>
      </c>
      <c r="D53" s="20">
        <f>D52</f>
        <v>0</v>
      </c>
      <c r="E53" s="20">
        <f>E52</f>
        <v>0</v>
      </c>
      <c r="F53" s="19">
        <f>SUM(F52:F52)</f>
        <v>0</v>
      </c>
      <c r="G53" s="19">
        <f>SUM(G52:G52)</f>
        <v>0</v>
      </c>
      <c r="H53" s="19">
        <f>H52</f>
        <v>0</v>
      </c>
      <c r="I53" s="42"/>
      <c r="J53" s="53"/>
    </row>
    <row r="54" customHeight="1" spans="1:10">
      <c r="A54" s="17"/>
      <c r="B54" s="18" t="s">
        <v>38</v>
      </c>
      <c r="C54" s="19">
        <f>SUM(C53,C51,C47,C44,C39,C35,C27,C21,C16,C13)</f>
        <v>7000</v>
      </c>
      <c r="D54" s="20">
        <f>SUM(D53,D51,D47,D44,D39,D35,D27,D21,D16,D13)</f>
        <v>0</v>
      </c>
      <c r="E54" s="20">
        <f>SUM(E53,E51,E47,E44,E39,E35,E27,E21,E16,E13)</f>
        <v>7000</v>
      </c>
      <c r="F54" s="19">
        <f>SUM(F53,F51,F47,F44,F39,F35,F27,F21,F16,F13)</f>
        <v>10887</v>
      </c>
      <c r="G54" s="19">
        <f>SUM(G53,G51,G47,G44,G39,G35,G27,G21,G16,G13)</f>
        <v>308</v>
      </c>
      <c r="H54" s="19">
        <f>H13+H21+H16+H27+H35+H39+H44+H47+H51+H53</f>
        <v>11195</v>
      </c>
      <c r="I54" s="42"/>
      <c r="J54" s="54"/>
    </row>
    <row r="58" customHeight="1" spans="1:9">
      <c r="A58" s="30" t="s">
        <v>100</v>
      </c>
      <c r="B58" s="31"/>
      <c r="C58" s="32" t="s">
        <v>101</v>
      </c>
      <c r="D58" s="32"/>
      <c r="E58" s="32" t="s">
        <v>102</v>
      </c>
      <c r="F58" s="32"/>
      <c r="G58" s="32" t="s">
        <v>103</v>
      </c>
      <c r="H58" s="32"/>
      <c r="I58" s="55" t="s">
        <v>104</v>
      </c>
    </row>
    <row r="59" customHeight="1" spans="1:9">
      <c r="A59" s="33">
        <f>E54</f>
        <v>7000</v>
      </c>
      <c r="B59" s="34"/>
      <c r="C59" s="34">
        <f>H54</f>
        <v>11195</v>
      </c>
      <c r="D59" s="34"/>
      <c r="E59" s="34">
        <f>F54</f>
        <v>10887</v>
      </c>
      <c r="F59" s="34"/>
      <c r="G59" s="34">
        <f>G54</f>
        <v>308</v>
      </c>
      <c r="H59" s="34"/>
      <c r="I59" s="56">
        <f>A59-C59</f>
        <v>-4195</v>
      </c>
    </row>
    <row r="61" customHeight="1" spans="1:9">
      <c r="A61" s="35" t="s">
        <v>105</v>
      </c>
      <c r="B61" s="36"/>
      <c r="C61" s="37" t="s">
        <v>42</v>
      </c>
      <c r="D61" s="35"/>
      <c r="E61" s="35" t="s">
        <v>106</v>
      </c>
      <c r="F61" s="35"/>
      <c r="G61" s="35" t="s">
        <v>44</v>
      </c>
      <c r="H61" s="35"/>
      <c r="I61" s="36"/>
    </row>
  </sheetData>
  <mergeCells count="71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6"/>
    <mergeCell ref="A28:A34"/>
    <mergeCell ref="A36:A38"/>
    <mergeCell ref="A40:A43"/>
    <mergeCell ref="A45:A46"/>
    <mergeCell ref="A48:A50"/>
    <mergeCell ref="B6:B7"/>
    <mergeCell ref="B8:B12"/>
    <mergeCell ref="B14:B15"/>
    <mergeCell ref="B17:B20"/>
    <mergeCell ref="B22:B26"/>
    <mergeCell ref="B28:B34"/>
    <mergeCell ref="B36:B38"/>
    <mergeCell ref="B40:B43"/>
    <mergeCell ref="B45:B46"/>
    <mergeCell ref="B48:B50"/>
    <mergeCell ref="C8:C12"/>
    <mergeCell ref="C14:C15"/>
    <mergeCell ref="C17:C20"/>
    <mergeCell ref="C22:C26"/>
    <mergeCell ref="C28:C34"/>
    <mergeCell ref="C36:C38"/>
    <mergeCell ref="C40:C43"/>
    <mergeCell ref="C45:C46"/>
    <mergeCell ref="C48:C50"/>
    <mergeCell ref="D8:D12"/>
    <mergeCell ref="D14:D15"/>
    <mergeCell ref="D17:D20"/>
    <mergeCell ref="D22:D26"/>
    <mergeCell ref="D28:D34"/>
    <mergeCell ref="D36:D38"/>
    <mergeCell ref="D40:D43"/>
    <mergeCell ref="D45:D46"/>
    <mergeCell ref="D48:D50"/>
    <mergeCell ref="E8:E12"/>
    <mergeCell ref="E14:E15"/>
    <mergeCell ref="E17:E20"/>
    <mergeCell ref="E22:E26"/>
    <mergeCell ref="E28:E34"/>
    <mergeCell ref="E36:E38"/>
    <mergeCell ref="E40:E43"/>
    <mergeCell ref="E45:E46"/>
    <mergeCell ref="E48:E50"/>
    <mergeCell ref="J4:J5"/>
    <mergeCell ref="J6:J7"/>
    <mergeCell ref="J8:J13"/>
    <mergeCell ref="J14:J16"/>
    <mergeCell ref="J17:J21"/>
    <mergeCell ref="J22:J27"/>
    <mergeCell ref="J28:J35"/>
    <mergeCell ref="J36:J39"/>
    <mergeCell ref="J40:J44"/>
    <mergeCell ref="J45:J47"/>
    <mergeCell ref="J48:J51"/>
    <mergeCell ref="J52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Shine Zhang</cp:lastModifiedBy>
  <dcterms:created xsi:type="dcterms:W3CDTF">2014-04-15T08:52:00Z</dcterms:created>
  <cp:lastPrinted>2017-11-07T06:55:00Z</cp:lastPrinted>
  <dcterms:modified xsi:type="dcterms:W3CDTF">2020-08-23T10:49:10Z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