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/>
  <c r="J31"/>
  <c r="J30"/>
  <c r="J29"/>
  <c r="J28"/>
  <c r="F30"/>
  <c r="F29"/>
  <c r="F28"/>
  <c r="H37"/>
  <c r="G52" i="3"/>
  <c r="G53"/>
  <c r="G58"/>
  <c r="F52"/>
  <c r="F53"/>
  <c r="E58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D53" s="1"/>
  <c r="C16"/>
  <c r="G13"/>
  <c r="F13"/>
  <c r="D13"/>
  <c r="C13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/>
  <c r="H17"/>
  <c r="H18"/>
  <c r="H19"/>
  <c r="H20"/>
  <c r="H22"/>
  <c r="H23"/>
  <c r="H25"/>
  <c r="H27"/>
  <c r="H28"/>
  <c r="H29"/>
  <c r="H30"/>
  <c r="H31"/>
  <c r="H33"/>
  <c r="H34"/>
  <c r="H35"/>
  <c r="H36"/>
  <c r="H38"/>
  <c r="H39"/>
  <c r="H41"/>
  <c r="H42"/>
  <c r="H43"/>
  <c r="H45"/>
  <c r="H52"/>
  <c r="E14"/>
  <c r="E16" s="1"/>
  <c r="E17"/>
  <c r="E21" s="1"/>
  <c r="E22"/>
  <c r="E24"/>
  <c r="E25"/>
  <c r="E27"/>
  <c r="E28"/>
  <c r="E32"/>
  <c r="E33"/>
  <c r="E37"/>
  <c r="E38"/>
  <c r="E40"/>
  <c r="E41"/>
  <c r="E44"/>
  <c r="E45"/>
  <c r="E52"/>
  <c r="C53"/>
  <c r="H24"/>
  <c r="H13"/>
  <c r="H44"/>
  <c r="H21"/>
  <c r="H40"/>
  <c r="H37"/>
  <c r="H32"/>
  <c r="I18" i="2"/>
  <c r="G21"/>
  <c r="G18"/>
  <c r="H18"/>
  <c r="B21"/>
  <c r="H53" i="3"/>
  <c r="C58"/>
  <c r="K21" i="2"/>
  <c r="E53" i="3" l="1"/>
  <c r="A58" s="1"/>
  <c r="I58" s="1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<sst xmlns="http://schemas.openxmlformats.org/spreadsheetml/2006/main" count="106" uniqueCount="92">
  <si>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</si>
  <si>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</si>
  <si>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</si>
  <si>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</si>
  <si>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</si>
  <si>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</si>
  <si>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</si>
  <si>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</si>
  <si>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</si>
  <si>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</si>
  <si>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</si>
  <si>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</si>
  <si>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</si>
  <si>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</si>
  <si>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</si>
  <si>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</si>
  <si>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</si>
  <si>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</si>
  <si>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</si>
  <si>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</si>
  <si>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</si>
  <si>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</si>
  <si>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</si>
  <si>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</si>
  <si>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</si>
  <si>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</si>
  <si>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</si>
  <si>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</si>
  <si>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</si>
  <si>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</si>
  <si>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</si>
  <si>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</si>
  <si>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</si>
  <si>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</si>
  <si>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</si>
  <si>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</si>
  <si>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</si>
  <si>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</si>
  <si>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</si>
  <si>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</si>
  <si>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</si>
  <si>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</si>
  <si>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</si>
  <si>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</si>
  <si>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</si>
  <si>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</si>
  <si>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</si>
  <si>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</si>
  <si>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</si>
  <si>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</si>
  <si>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</si>
  <si>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</si>
  <si>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</si>
  <si>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</si>
  <si>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</si>
  <si>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</si>
  <si>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</si>
  <si>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</si>
  <si>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</si>
  <si>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</si>
  <si>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</si>
  <si>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</si>
  <si>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</si>
  <si>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</si>
  <si>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</si>
  <si>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</si>
  <si>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</si>
  <si>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</si>
  <si>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</si>
  <si>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</si>
  <si>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</si>
  <si>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</si>
  <si>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</si>
  <si>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</si>
  <si>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</si>
  <si>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</si>
  <si>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</si>
  <si>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</si>
  <si>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</si>
  <si>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</si>
  <si>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</si>
  <si>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</si>
  <si>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</si>
  <si>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</si>
  <si>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</si>
  <si>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</si>
  <si>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</si>
  <si>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</si>
  <si>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</si>
  <si>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火车票报销</t>
    <phoneticPr fontId="1" type="noConversion"/>
  </si>
  <si>
    <t>工作人员交通费报销及备用金</t>
    <phoneticPr fontId="1" type="noConversion"/>
  </si>
  <si>
    <t>陪车信封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</si>
</sst>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13" zoomScaleNormal="100" workbookViewId="0">
      <selection activeCell="E17" sqref="E17:E20"/>
    </sheetView>
  </sheetViews>
  <sheetFormatPr defaultRowHeight="21" customHeight="1"/>
  <cols>
    <col min="1" max="1" width="9" style="1"/>
    <col min="2" max="2" width="16.75" bestFit="1" customWidth="1"/>
    <col min="3" max="3" width="13.625" style="29" customWidth="1"/>
    <col min="5" max="5" width="14.625" customWidth="1"/>
    <col min="9" max="9" width="24.87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76"/>
      <c r="I4" s="76"/>
      <c r="J4" s="76"/>
    </row>
    <row r="5" spans="1:12" ht="21" customHeight="1">
      <c r="H5" s="77"/>
      <c r="I5" s="77"/>
      <c r="J5" s="77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27000</v>
      </c>
      <c r="D8" s="58">
        <v>1</v>
      </c>
      <c r="E8" s="57">
        <f>C8*D8</f>
        <v>27000</v>
      </c>
      <c r="F8" s="36">
        <v>0</v>
      </c>
      <c r="G8" s="36">
        <v>0</v>
      </c>
      <c r="H8" s="36">
        <f t="shared" ref="H8:H45" si="0">F8+G8</f>
        <v>0</v>
      </c>
      <c r="I8" s="2" t="s">
        <v>89</v>
      </c>
      <c r="J8" s="81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 t="s">
        <v>90</v>
      </c>
      <c r="J9" s="71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 t="s">
        <v>91</v>
      </c>
      <c r="J10" s="71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27000</v>
      </c>
      <c r="D13" s="37">
        <f>SUM(D8)</f>
        <v>1</v>
      </c>
      <c r="E13" s="37">
        <f>SUM(E8)</f>
        <v>27000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68">
        <v>2</v>
      </c>
      <c r="B14" s="59" t="s">
        <v>51</v>
      </c>
      <c r="C14" s="66">
        <v>500</v>
      </c>
      <c r="D14" s="68">
        <v>50</v>
      </c>
      <c r="E14" s="66">
        <f t="shared" ref="E14:E45" si="2">C14*D14</f>
        <v>25000</v>
      </c>
      <c r="F14" s="36">
        <v>0</v>
      </c>
      <c r="G14" s="36">
        <v>0</v>
      </c>
      <c r="H14" s="36">
        <f t="shared" si="0"/>
        <v>0</v>
      </c>
      <c r="I14" s="2"/>
      <c r="J14" s="70" t="s">
        <v>67</v>
      </c>
    </row>
    <row r="15" spans="1:12" ht="21" customHeight="1">
      <c r="A15" s="69"/>
      <c r="B15" s="60"/>
      <c r="C15" s="67"/>
      <c r="D15" s="69"/>
      <c r="E15" s="67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500</v>
      </c>
      <c r="D16" s="37">
        <f>SUM(D14)</f>
        <v>50</v>
      </c>
      <c r="E16" s="37">
        <f>SUM(E14)</f>
        <v>25000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3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4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4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4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5"/>
    </row>
    <row r="22" spans="1:10" ht="21" customHeight="1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3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4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5"/>
    </row>
    <row r="25" spans="1:10" ht="21" customHeight="1">
      <c r="A25" s="68">
        <v>5</v>
      </c>
      <c r="B25" s="59" t="s">
        <v>56</v>
      </c>
      <c r="C25" s="66">
        <v>0</v>
      </c>
      <c r="D25" s="68"/>
      <c r="E25" s="6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70</v>
      </c>
    </row>
    <row r="26" spans="1:10" ht="21" customHeight="1">
      <c r="A26" s="69"/>
      <c r="B26" s="60"/>
      <c r="C26" s="67"/>
      <c r="D26" s="69"/>
      <c r="E26" s="67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4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4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4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5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79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79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0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3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4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5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68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8"/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79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79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79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79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79"/>
    </row>
    <row r="51" spans="1:10" ht="21" customHeight="1">
      <c r="A51" s="69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79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0"/>
    </row>
    <row r="53" spans="1:10" ht="21" customHeight="1">
      <c r="A53" s="34"/>
      <c r="B53" s="30" t="s">
        <v>66</v>
      </c>
      <c r="C53" s="37">
        <f>SUM(C52,C44,C40,C37,C32,C27,C24,C21,C16,C13)</f>
        <v>27500</v>
      </c>
      <c r="D53" s="37">
        <f t="shared" ref="D53:H53" si="22">SUM(D52,D44,D40,D37,D32,D27,D24,D21,D16,D13)</f>
        <v>51</v>
      </c>
      <c r="E53" s="37">
        <f t="shared" si="22"/>
        <v>52000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63" t="s">
        <v>12</v>
      </c>
      <c r="B57" s="64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32" t="s">
        <v>14</v>
      </c>
    </row>
    <row r="58" spans="1:10" ht="21" customHeight="1">
      <c r="A58" s="65">
        <f>E53</f>
        <v>52000</v>
      </c>
      <c r="B58" s="62"/>
      <c r="C58" s="62">
        <f>H53</f>
        <v>0</v>
      </c>
      <c r="D58" s="62"/>
      <c r="E58" s="62">
        <f>F53</f>
        <v>0</v>
      </c>
      <c r="F58" s="62"/>
      <c r="G58" s="62">
        <f>G53</f>
        <v>0</v>
      </c>
      <c r="H58" s="62"/>
      <c r="I58" s="33">
        <f>A58-C58</f>
        <v>52000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3">
        <f>J8</f>
        <v>0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2017-11-21T03:38:38Z</cp:lastPrinted>
  <dcterms:created xsi:type="dcterms:W3CDTF">2014-04-15T08:52:03Z</dcterms:created>
  <dcterms:modified xsi:type="dcterms:W3CDTF">2017-12-13T01:50:48Z</dcterms:modified>
</cp:coreProperties>
</file>