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<sst xmlns="http://schemas.openxmlformats.org/spreadsheetml/2006/main" count="136" uniqueCount="93">
  <si>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</si>
  <si>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</si>
  <si>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</si>
  <si>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</si>
  <si>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</si>
  <si>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</si>
  <si>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</si>
  <si>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</si>
  <si>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</si>
  <si>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</si>
  <si>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1.16-1.17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</si>
  <si>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</si>
  <si>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</si>
  <si>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</si>
  <si>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</si>
  <si>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</si>
  <si>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</si>
  <si>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</si>
  <si>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</si>
  <si>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</si>
  <si>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</si>
  <si>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于畅姚艺婷</t>
  </si>
  <si>
    <t>交通费</t>
  </si>
  <si>
    <t>市内交通（打车）</t>
  </si>
  <si>
    <t>1.16 公司-家</t>
  </si>
  <si>
    <t>1.17 蓝宫（会场-家）</t>
  </si>
  <si>
    <t>餐费</t>
  </si>
  <si>
    <t>1.16 姚艺婷 于畅 高原 用餐</t>
  </si>
  <si>
    <t>1.16 姚艺婷 于畅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</si>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</sst>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179" formatCode="#,##0.00;[Red]#,##0.00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21" applyNumberFormat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topLeftCell="A7" workbookViewId="0">
      <selection activeCell="M35" sqref="M3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2"/>
      <c r="J7" s="93">
        <v>43850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4"/>
      <c r="J8" s="95"/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20</v>
      </c>
      <c r="F11" s="80"/>
      <c r="G11" s="81">
        <v>528</v>
      </c>
      <c r="H11" s="81">
        <f>G11</f>
        <v>528</v>
      </c>
      <c r="I11" s="74"/>
      <c r="J11" s="75"/>
      <c r="K11" s="97" t="s">
        <v>21</v>
      </c>
    </row>
    <row r="12" spans="2:11">
      <c r="B12" s="77">
        <v>4</v>
      </c>
      <c r="C12" s="78"/>
      <c r="D12" s="80" t="s">
        <v>22</v>
      </c>
      <c r="E12" s="80" t="s">
        <v>23</v>
      </c>
      <c r="F12" s="80"/>
      <c r="G12" s="81">
        <v>107</v>
      </c>
      <c r="H12" s="81">
        <f>G12</f>
        <v>107</v>
      </c>
      <c r="I12" s="98"/>
      <c r="J12" s="99"/>
      <c r="K12" s="100" t="s">
        <v>24</v>
      </c>
    </row>
    <row r="13" spans="2:11">
      <c r="B13" s="77">
        <v>5</v>
      </c>
      <c r="C13" s="78"/>
      <c r="D13" s="80"/>
      <c r="E13" s="80" t="s">
        <v>23</v>
      </c>
      <c r="F13" s="80"/>
      <c r="G13" s="81">
        <v>123</v>
      </c>
      <c r="H13" s="81">
        <f>G13</f>
        <v>123</v>
      </c>
      <c r="I13" s="98"/>
      <c r="J13" s="99"/>
      <c r="K13" s="100" t="s">
        <v>25</v>
      </c>
    </row>
    <row r="14" spans="2:11">
      <c r="B14" s="77">
        <v>8</v>
      </c>
      <c r="C14" s="78"/>
      <c r="D14" s="82" t="s">
        <v>26</v>
      </c>
      <c r="E14" s="80" t="s">
        <v>26</v>
      </c>
      <c r="F14" s="80"/>
      <c r="G14" s="81">
        <v>190.93</v>
      </c>
      <c r="H14" s="81">
        <f>G14</f>
        <v>190.93</v>
      </c>
      <c r="I14" s="98"/>
      <c r="J14" s="99"/>
      <c r="K14" s="101" t="s">
        <v>27</v>
      </c>
    </row>
    <row r="15" spans="2:11">
      <c r="B15" s="77">
        <v>9</v>
      </c>
      <c r="C15" s="78"/>
      <c r="D15" s="82"/>
      <c r="E15" s="80" t="s">
        <v>26</v>
      </c>
      <c r="F15" s="80"/>
      <c r="G15" s="81">
        <v>33</v>
      </c>
      <c r="H15" s="81">
        <f>G15</f>
        <v>33</v>
      </c>
      <c r="I15" s="98"/>
      <c r="J15" s="99"/>
      <c r="K15" s="100" t="s">
        <v>28</v>
      </c>
    </row>
    <row r="16" spans="2:11">
      <c r="B16" s="77">
        <v>10</v>
      </c>
      <c r="C16" s="78"/>
      <c r="D16" s="82"/>
      <c r="E16" s="80" t="s">
        <v>26</v>
      </c>
      <c r="F16" s="80"/>
      <c r="G16" s="81"/>
      <c r="H16" s="81"/>
      <c r="I16" s="98"/>
      <c r="J16" s="99"/>
      <c r="K16" s="100"/>
    </row>
    <row r="17" spans="2:11">
      <c r="B17" s="77">
        <v>11</v>
      </c>
      <c r="C17" s="78"/>
      <c r="D17" s="83" t="s">
        <v>29</v>
      </c>
      <c r="E17" s="80" t="s">
        <v>30</v>
      </c>
      <c r="F17" s="80"/>
      <c r="G17" s="81"/>
      <c r="H17" s="81"/>
      <c r="I17" s="98"/>
      <c r="J17" s="99"/>
      <c r="K17" s="100"/>
    </row>
    <row r="18" ht="20.1" customHeight="1" spans="2:11">
      <c r="B18" s="74" t="s">
        <v>31</v>
      </c>
      <c r="C18" s="84"/>
      <c r="D18" s="84"/>
      <c r="E18" s="84"/>
      <c r="F18" s="75"/>
      <c r="G18" s="85">
        <f>SUM(G11:G16)</f>
        <v>981.93</v>
      </c>
      <c r="H18" s="85">
        <f>SUM(H11:H17)</f>
        <v>981.93</v>
      </c>
      <c r="I18" s="102">
        <f>SUM(I12:J17)</f>
        <v>0</v>
      </c>
      <c r="J18" s="103"/>
      <c r="K18" s="104"/>
    </row>
    <row r="19" ht="20.1" customHeight="1" spans="2:11">
      <c r="B19" s="71"/>
      <c r="C19" s="71"/>
      <c r="D19" s="71"/>
      <c r="E19" s="71"/>
      <c r="F19" s="71"/>
      <c r="G19" s="71"/>
      <c r="H19" s="71"/>
      <c r="I19" s="71"/>
      <c r="J19" s="105"/>
      <c r="K19" s="71"/>
    </row>
    <row r="20" ht="20.1" customHeight="1" spans="2:11">
      <c r="B20" s="76" t="s">
        <v>17</v>
      </c>
      <c r="C20" s="76"/>
      <c r="D20" s="76"/>
      <c r="E20" s="76"/>
      <c r="F20" s="76"/>
      <c r="G20" s="76" t="s">
        <v>32</v>
      </c>
      <c r="H20" s="76"/>
      <c r="I20" s="76"/>
      <c r="J20" s="76"/>
      <c r="K20" s="76" t="s">
        <v>33</v>
      </c>
    </row>
    <row r="21" ht="20.1" customHeight="1" spans="2:11">
      <c r="B21" s="86">
        <f>H18</f>
        <v>981.93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106">
        <f>SUM(B21:J21)</f>
        <v>981.93</v>
      </c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ht="20.1" customHeight="1" spans="2:11">
      <c r="B23" s="71" t="s">
        <v>34</v>
      </c>
      <c r="C23" s="71"/>
      <c r="D23" s="71"/>
      <c r="E23" s="71"/>
      <c r="F23" s="71" t="s">
        <v>35</v>
      </c>
      <c r="G23" s="71" t="s">
        <v>36</v>
      </c>
      <c r="H23" s="71"/>
      <c r="I23" s="71"/>
      <c r="J23" s="71" t="s">
        <v>37</v>
      </c>
      <c r="K23" s="71"/>
    </row>
    <row r="26" ht="18" spans="1:11">
      <c r="A26" s="4" t="s">
        <v>38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9"/>
      <c r="C28" s="60"/>
      <c r="D28" s="61" t="s">
        <v>1</v>
      </c>
      <c r="E28" s="61"/>
      <c r="F28" s="62" t="str">
        <f>F5</f>
        <v>姚艺婷</v>
      </c>
      <c r="G28" s="62"/>
      <c r="H28" s="61" t="s">
        <v>3</v>
      </c>
      <c r="I28" s="60"/>
      <c r="J28" s="62" t="str">
        <f>J5</f>
        <v>助理</v>
      </c>
      <c r="K28" s="90"/>
    </row>
    <row r="29" ht="20.1" customHeight="1" spans="2:11">
      <c r="B29" s="63"/>
      <c r="C29" s="64"/>
      <c r="D29" s="65" t="s">
        <v>5</v>
      </c>
      <c r="E29" s="65"/>
      <c r="F29" s="66" t="str">
        <f>F6</f>
        <v>上海</v>
      </c>
      <c r="G29" s="66"/>
      <c r="H29" s="65" t="s">
        <v>7</v>
      </c>
      <c r="I29" s="64"/>
      <c r="J29" s="66" t="str">
        <f>J6</f>
        <v>上海事业部</v>
      </c>
      <c r="K29" s="91"/>
    </row>
    <row r="30" ht="20.1" customHeight="1" spans="2:11">
      <c r="B30" s="63"/>
      <c r="C30" s="64"/>
      <c r="D30" s="65" t="s">
        <v>9</v>
      </c>
      <c r="E30" s="65"/>
      <c r="F30" s="66" t="str">
        <f>F7</f>
        <v>1.16-1.17</v>
      </c>
      <c r="G30" s="66"/>
      <c r="H30" s="65" t="s">
        <v>11</v>
      </c>
      <c r="I30" s="92"/>
      <c r="J30" s="93">
        <f>J7</f>
        <v>43850</v>
      </c>
      <c r="K30" s="91"/>
    </row>
    <row r="31" ht="20.1" customHeight="1" spans="2:11">
      <c r="B31" s="67"/>
      <c r="C31" s="68"/>
      <c r="D31" s="69"/>
      <c r="E31" s="69"/>
      <c r="F31" s="70"/>
      <c r="G31" s="70"/>
      <c r="H31" s="69" t="s">
        <v>12</v>
      </c>
      <c r="I31" s="94"/>
      <c r="J31" s="70">
        <f>J8</f>
        <v>0</v>
      </c>
      <c r="K31" s="96"/>
    </row>
    <row r="32" ht="20.1" customHeight="1"/>
    <row r="33" ht="20.1" customHeight="1" spans="2:11">
      <c r="B33" s="80"/>
      <c r="C33" s="80"/>
      <c r="D33" s="87" t="s">
        <v>39</v>
      </c>
      <c r="E33" s="80" t="s">
        <v>40</v>
      </c>
      <c r="F33" s="80"/>
      <c r="G33" s="81" t="s">
        <v>41</v>
      </c>
      <c r="H33" s="81" t="s">
        <v>42</v>
      </c>
      <c r="I33" s="81" t="s">
        <v>31</v>
      </c>
      <c r="J33" s="81"/>
      <c r="K33" s="107" t="s">
        <v>19</v>
      </c>
    </row>
    <row r="34" spans="2:11">
      <c r="B34" s="80">
        <v>1</v>
      </c>
      <c r="C34" s="80"/>
      <c r="D34" s="87" t="s">
        <v>6</v>
      </c>
      <c r="E34" s="80" t="s">
        <v>10</v>
      </c>
      <c r="F34" s="80"/>
      <c r="G34" s="81">
        <v>100</v>
      </c>
      <c r="H34" s="81">
        <v>2</v>
      </c>
      <c r="I34" s="98">
        <f>G34*H34</f>
        <v>200</v>
      </c>
      <c r="J34" s="99"/>
      <c r="K34" s="107" t="str">
        <f>E34</f>
        <v>1.16-1.17</v>
      </c>
    </row>
    <row r="35" ht="20.1" customHeight="1" spans="2:11">
      <c r="B35" s="80">
        <v>2</v>
      </c>
      <c r="C35" s="80"/>
      <c r="D35" s="87"/>
      <c r="E35" s="80"/>
      <c r="F35" s="80"/>
      <c r="G35" s="81"/>
      <c r="H35" s="81"/>
      <c r="I35" s="98"/>
      <c r="J35" s="99"/>
      <c r="K35" s="107"/>
    </row>
    <row r="36" ht="20.1" customHeight="1" spans="2:11">
      <c r="B36" s="80">
        <v>3</v>
      </c>
      <c r="C36" s="80"/>
      <c r="D36" s="88"/>
      <c r="E36" s="80"/>
      <c r="F36" s="80"/>
      <c r="G36" s="81"/>
      <c r="H36" s="81"/>
      <c r="I36" s="98"/>
      <c r="J36" s="99"/>
      <c r="K36" s="100"/>
    </row>
    <row r="37" ht="20.1" customHeight="1" spans="2:11">
      <c r="B37" s="74" t="s">
        <v>31</v>
      </c>
      <c r="C37" s="84"/>
      <c r="D37" s="84"/>
      <c r="E37" s="84"/>
      <c r="F37" s="75"/>
      <c r="G37" s="85"/>
      <c r="H37" s="85"/>
      <c r="I37" s="102">
        <f>SUM(I34:J36)</f>
        <v>200</v>
      </c>
      <c r="J37" s="103"/>
      <c r="K37" s="104"/>
    </row>
    <row r="38" ht="20.1" customHeight="1" spans="2:11">
      <c r="B38" s="71" t="s">
        <v>34</v>
      </c>
      <c r="C38" s="71"/>
      <c r="D38" s="71"/>
      <c r="E38" s="71"/>
      <c r="F38" s="71" t="s">
        <v>35</v>
      </c>
      <c r="G38" s="71" t="s">
        <v>36</v>
      </c>
      <c r="H38" s="71"/>
      <c r="I38" s="71"/>
      <c r="J38" s="71" t="s">
        <v>37</v>
      </c>
      <c r="K38" s="71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2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4" workbookViewId="0">
      <selection activeCell="F74" sqref="F7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4"/>
      <c r="J13" s="35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1"/>
      <c r="J14" s="32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1"/>
      <c r="J15" s="33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21">
        <v>3</v>
      </c>
      <c r="B17" s="22" t="s">
        <v>63</v>
      </c>
      <c r="C17" s="23">
        <v>0</v>
      </c>
      <c r="D17" s="21">
        <v>0</v>
      </c>
      <c r="E17" s="23">
        <f>C17*D17</f>
        <v>0</v>
      </c>
      <c r="F17" s="15">
        <v>355</v>
      </c>
      <c r="G17" s="15">
        <v>0</v>
      </c>
      <c r="H17" s="15">
        <f>F17+G17</f>
        <v>355</v>
      </c>
      <c r="I17" s="31" t="s">
        <v>64</v>
      </c>
      <c r="J17" s="36" t="s">
        <v>65</v>
      </c>
    </row>
    <row r="18" customHeight="1" spans="1:10">
      <c r="A18" s="27"/>
      <c r="B18" s="28"/>
      <c r="C18" s="29"/>
      <c r="D18" s="27"/>
      <c r="E18" s="29"/>
      <c r="F18" s="15">
        <v>445</v>
      </c>
      <c r="G18" s="15">
        <v>0</v>
      </c>
      <c r="H18" s="15">
        <f t="shared" ref="H18:H34" si="2">F18+G18</f>
        <v>445</v>
      </c>
      <c r="I18" s="31" t="s">
        <v>64</v>
      </c>
      <c r="J18" s="37"/>
    </row>
    <row r="19" customHeight="1" spans="1:10">
      <c r="A19" s="27"/>
      <c r="B19" s="28"/>
      <c r="C19" s="29"/>
      <c r="D19" s="27"/>
      <c r="E19" s="29"/>
      <c r="F19" s="15">
        <v>453</v>
      </c>
      <c r="G19" s="15">
        <v>0</v>
      </c>
      <c r="H19" s="15">
        <f t="shared" si="2"/>
        <v>453</v>
      </c>
      <c r="I19" s="31" t="s">
        <v>64</v>
      </c>
      <c r="J19" s="37"/>
    </row>
    <row r="20" customHeight="1" spans="1:10">
      <c r="A20" s="27"/>
      <c r="B20" s="28"/>
      <c r="C20" s="29"/>
      <c r="D20" s="27"/>
      <c r="E20" s="29"/>
      <c r="F20" s="15">
        <v>188</v>
      </c>
      <c r="G20" s="15">
        <v>0</v>
      </c>
      <c r="H20" s="15">
        <f t="shared" si="2"/>
        <v>188</v>
      </c>
      <c r="I20" s="31" t="s">
        <v>64</v>
      </c>
      <c r="J20" s="37"/>
    </row>
    <row r="21" customFormat="1" customHeight="1" spans="1:10">
      <c r="A21" s="27"/>
      <c r="B21" s="28"/>
      <c r="C21" s="29"/>
      <c r="D21" s="27"/>
      <c r="E21" s="29"/>
      <c r="F21" s="15">
        <v>689</v>
      </c>
      <c r="G21" s="15">
        <v>0</v>
      </c>
      <c r="H21" s="15">
        <f t="shared" si="2"/>
        <v>689</v>
      </c>
      <c r="I21" s="31" t="s">
        <v>64</v>
      </c>
      <c r="J21" s="37"/>
    </row>
    <row r="22" customFormat="1" customHeight="1" spans="1:10">
      <c r="A22" s="27"/>
      <c r="B22" s="28"/>
      <c r="C22" s="29"/>
      <c r="D22" s="27"/>
      <c r="E22" s="29"/>
      <c r="F22" s="15">
        <v>1390</v>
      </c>
      <c r="G22" s="15">
        <v>0</v>
      </c>
      <c r="H22" s="15">
        <f t="shared" si="2"/>
        <v>1390</v>
      </c>
      <c r="I22" s="31" t="s">
        <v>64</v>
      </c>
      <c r="J22" s="37"/>
    </row>
    <row r="23" customFormat="1" customHeight="1" spans="1:10">
      <c r="A23" s="27"/>
      <c r="B23" s="28"/>
      <c r="C23" s="29"/>
      <c r="D23" s="27"/>
      <c r="E23" s="29"/>
      <c r="F23" s="15">
        <v>296</v>
      </c>
      <c r="G23" s="15">
        <v>0</v>
      </c>
      <c r="H23" s="15">
        <f t="shared" si="2"/>
        <v>296</v>
      </c>
      <c r="I23" s="31" t="s">
        <v>64</v>
      </c>
      <c r="J23" s="37"/>
    </row>
    <row r="24" customFormat="1" customHeight="1" spans="1:10">
      <c r="A24" s="27"/>
      <c r="B24" s="28"/>
      <c r="C24" s="29"/>
      <c r="D24" s="27"/>
      <c r="E24" s="29"/>
      <c r="F24" s="15">
        <v>156</v>
      </c>
      <c r="G24" s="15">
        <v>0</v>
      </c>
      <c r="H24" s="15">
        <f t="shared" si="2"/>
        <v>156</v>
      </c>
      <c r="I24" s="31" t="s">
        <v>64</v>
      </c>
      <c r="J24" s="37"/>
    </row>
    <row r="25" customFormat="1" customHeight="1" spans="1:10">
      <c r="A25" s="27"/>
      <c r="B25" s="28"/>
      <c r="C25" s="29"/>
      <c r="D25" s="27"/>
      <c r="E25" s="29"/>
      <c r="F25" s="15">
        <v>178</v>
      </c>
      <c r="G25" s="15">
        <v>0</v>
      </c>
      <c r="H25" s="15">
        <f t="shared" si="2"/>
        <v>178</v>
      </c>
      <c r="I25" s="31" t="s">
        <v>64</v>
      </c>
      <c r="J25" s="37"/>
    </row>
    <row r="26" customFormat="1" customHeight="1" spans="1:10">
      <c r="A26" s="27"/>
      <c r="B26" s="28"/>
      <c r="C26" s="29"/>
      <c r="D26" s="27"/>
      <c r="E26" s="29"/>
      <c r="F26" s="15">
        <v>525</v>
      </c>
      <c r="G26" s="15">
        <v>0</v>
      </c>
      <c r="H26" s="15">
        <f t="shared" si="2"/>
        <v>525</v>
      </c>
      <c r="I26" s="31" t="s">
        <v>64</v>
      </c>
      <c r="J26" s="37"/>
    </row>
    <row r="27" customFormat="1" customHeight="1" spans="1:10">
      <c r="A27" s="27"/>
      <c r="B27" s="28"/>
      <c r="C27" s="29"/>
      <c r="D27" s="27"/>
      <c r="E27" s="29"/>
      <c r="F27" s="15">
        <v>328</v>
      </c>
      <c r="G27" s="15">
        <v>0</v>
      </c>
      <c r="H27" s="15">
        <f t="shared" si="2"/>
        <v>328</v>
      </c>
      <c r="I27" s="31" t="s">
        <v>64</v>
      </c>
      <c r="J27" s="37"/>
    </row>
    <row r="28" customFormat="1" customHeight="1" spans="1:10">
      <c r="A28" s="27"/>
      <c r="B28" s="28"/>
      <c r="C28" s="29"/>
      <c r="D28" s="27"/>
      <c r="E28" s="29"/>
      <c r="F28" s="15">
        <v>741</v>
      </c>
      <c r="G28" s="15">
        <v>0</v>
      </c>
      <c r="H28" s="15">
        <f t="shared" si="2"/>
        <v>741</v>
      </c>
      <c r="I28" s="31" t="s">
        <v>64</v>
      </c>
      <c r="J28" s="37"/>
    </row>
    <row r="29" customFormat="1" customHeight="1" spans="1:10">
      <c r="A29" s="27"/>
      <c r="B29" s="28"/>
      <c r="C29" s="29"/>
      <c r="D29" s="27"/>
      <c r="E29" s="29"/>
      <c r="F29" s="15">
        <v>282</v>
      </c>
      <c r="G29" s="15">
        <v>0</v>
      </c>
      <c r="H29" s="15">
        <f t="shared" si="2"/>
        <v>282</v>
      </c>
      <c r="I29" s="31" t="s">
        <v>64</v>
      </c>
      <c r="J29" s="37"/>
    </row>
    <row r="30" customFormat="1" customHeight="1" spans="1:10">
      <c r="A30" s="27"/>
      <c r="B30" s="28"/>
      <c r="C30" s="29"/>
      <c r="D30" s="27"/>
      <c r="E30" s="29"/>
      <c r="F30" s="15">
        <v>418</v>
      </c>
      <c r="G30" s="15">
        <v>0</v>
      </c>
      <c r="H30" s="15">
        <f t="shared" si="2"/>
        <v>418</v>
      </c>
      <c r="I30" s="31" t="s">
        <v>64</v>
      </c>
      <c r="J30" s="37"/>
    </row>
    <row r="31" customFormat="1" customHeight="1" spans="1:10">
      <c r="A31" s="27"/>
      <c r="B31" s="28"/>
      <c r="C31" s="29"/>
      <c r="D31" s="27"/>
      <c r="E31" s="29"/>
      <c r="F31" s="15">
        <v>212</v>
      </c>
      <c r="G31" s="15">
        <v>0</v>
      </c>
      <c r="H31" s="15">
        <f t="shared" si="2"/>
        <v>212</v>
      </c>
      <c r="I31" s="31" t="s">
        <v>64</v>
      </c>
      <c r="J31" s="37"/>
    </row>
    <row r="32" customFormat="1" customHeight="1" spans="1:10">
      <c r="A32" s="27"/>
      <c r="B32" s="28"/>
      <c r="C32" s="29"/>
      <c r="D32" s="27"/>
      <c r="E32" s="29"/>
      <c r="F32" s="15">
        <v>401</v>
      </c>
      <c r="G32" s="15">
        <v>0</v>
      </c>
      <c r="H32" s="15">
        <f t="shared" si="2"/>
        <v>401</v>
      </c>
      <c r="I32" s="31" t="s">
        <v>64</v>
      </c>
      <c r="J32" s="37"/>
    </row>
    <row r="33" customFormat="1" customHeight="1" spans="1:10">
      <c r="A33" s="27"/>
      <c r="B33" s="28"/>
      <c r="C33" s="29"/>
      <c r="D33" s="27"/>
      <c r="E33" s="29"/>
      <c r="F33" s="15">
        <v>322</v>
      </c>
      <c r="G33" s="15">
        <v>0</v>
      </c>
      <c r="H33" s="15">
        <f t="shared" si="2"/>
        <v>322</v>
      </c>
      <c r="I33" s="31" t="s">
        <v>64</v>
      </c>
      <c r="J33" s="37"/>
    </row>
    <row r="34" customFormat="1" customHeight="1" spans="1:10">
      <c r="A34" s="27"/>
      <c r="B34" s="28"/>
      <c r="C34" s="29"/>
      <c r="D34" s="27"/>
      <c r="E34" s="29"/>
      <c r="F34" s="15">
        <v>469</v>
      </c>
      <c r="G34" s="15">
        <v>0</v>
      </c>
      <c r="H34" s="15">
        <f t="shared" si="2"/>
        <v>469</v>
      </c>
      <c r="I34" s="31" t="s">
        <v>64</v>
      </c>
      <c r="J34" s="37"/>
    </row>
    <row r="35" s="1" customFormat="1" customHeight="1" spans="1:10">
      <c r="A35" s="17"/>
      <c r="B35" s="18" t="s">
        <v>66</v>
      </c>
      <c r="C35" s="19">
        <f>SUM(C17)</f>
        <v>0</v>
      </c>
      <c r="D35" s="20">
        <f t="shared" ref="D35:E35" si="3">SUM(D17)</f>
        <v>0</v>
      </c>
      <c r="E35" s="20">
        <f t="shared" si="3"/>
        <v>0</v>
      </c>
      <c r="F35" s="19">
        <f>SUM(F17:F34)</f>
        <v>7848</v>
      </c>
      <c r="G35" s="19">
        <f>SUM(G17:G20)</f>
        <v>0</v>
      </c>
      <c r="H35" s="19">
        <f>SUM(H17:H34)</f>
        <v>7848</v>
      </c>
      <c r="I35" s="34"/>
      <c r="J35" s="38"/>
    </row>
    <row r="36" ht="20" customHeight="1" spans="1:10">
      <c r="A36" s="13">
        <v>4</v>
      </c>
      <c r="B36" s="14" t="s">
        <v>67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36" t="s">
        <v>68</v>
      </c>
    </row>
    <row r="37" ht="20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3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>F38+G38</f>
        <v>0</v>
      </c>
      <c r="I38" s="39"/>
      <c r="J38" s="3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37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9"/>
      <c r="J40" s="37"/>
    </row>
    <row r="41" s="1" customFormat="1" customHeight="1" spans="1:10">
      <c r="A41" s="17"/>
      <c r="B41" s="18" t="s">
        <v>69</v>
      </c>
      <c r="C41" s="19">
        <f>C36</f>
        <v>0</v>
      </c>
      <c r="D41" s="20">
        <f>D36</f>
        <v>0</v>
      </c>
      <c r="E41" s="20">
        <f>E36</f>
        <v>0</v>
      </c>
      <c r="F41" s="19">
        <f>SUM(F36:F40)</f>
        <v>0</v>
      </c>
      <c r="G41" s="19">
        <f>SUM(G36:G40)</f>
        <v>0</v>
      </c>
      <c r="H41" s="19">
        <f>SUM(H36:H40)</f>
        <v>0</v>
      </c>
      <c r="I41" s="34"/>
      <c r="J41" s="38"/>
    </row>
    <row r="42" customHeight="1" spans="1:10">
      <c r="A42" s="21">
        <v>5</v>
      </c>
      <c r="B42" s="22" t="s">
        <v>70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>F42+G42</f>
        <v>0</v>
      </c>
      <c r="I42" s="39"/>
      <c r="J42" s="40" t="s">
        <v>71</v>
      </c>
    </row>
    <row r="43" customHeight="1" spans="1:10">
      <c r="A43" s="27"/>
      <c r="B43" s="28"/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>F43+G43</f>
        <v>0</v>
      </c>
      <c r="I43" s="39"/>
      <c r="J43" s="41"/>
    </row>
    <row r="44" s="1" customFormat="1" customHeight="1" spans="1:10">
      <c r="A44" s="17"/>
      <c r="B44" s="18" t="s">
        <v>72</v>
      </c>
      <c r="C44" s="19">
        <f>SUM(C42:C43)</f>
        <v>0</v>
      </c>
      <c r="D44" s="20">
        <f t="shared" ref="D44" si="4">SUM(D42)</f>
        <v>0</v>
      </c>
      <c r="E44" s="20">
        <f>E42+E43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34"/>
      <c r="J44" s="42"/>
    </row>
    <row r="45" customHeight="1" spans="1:10">
      <c r="A45" s="13">
        <v>6</v>
      </c>
      <c r="B45" s="14" t="s">
        <v>73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74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>F46+G46</f>
        <v>0</v>
      </c>
      <c r="I46" s="31"/>
      <c r="J46" s="37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ref="H47:H59" si="5">F47+G47</f>
        <v>0</v>
      </c>
      <c r="I47" s="31"/>
      <c r="J47" s="37"/>
    </row>
    <row r="48" s="1" customFormat="1" customHeight="1" spans="1:10">
      <c r="A48" s="17"/>
      <c r="B48" s="18" t="s">
        <v>75</v>
      </c>
      <c r="C48" s="19">
        <f>SUM(C45)</f>
        <v>0</v>
      </c>
      <c r="D48" s="20">
        <f t="shared" ref="D48:E48" si="6">SUM(D45)</f>
        <v>0</v>
      </c>
      <c r="E48" s="20">
        <f t="shared" si="6"/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34"/>
      <c r="J48" s="38"/>
    </row>
    <row r="49" customHeight="1" spans="1:10">
      <c r="A49" s="13">
        <v>7</v>
      </c>
      <c r="B49" s="14" t="s">
        <v>76</v>
      </c>
      <c r="C49" s="15">
        <v>0</v>
      </c>
      <c r="D49" s="13">
        <v>0</v>
      </c>
      <c r="E49" s="16">
        <f>C49</f>
        <v>0</v>
      </c>
      <c r="F49" s="15">
        <v>0</v>
      </c>
      <c r="G49" s="15">
        <v>0</v>
      </c>
      <c r="H49" s="15">
        <f t="shared" si="5"/>
        <v>0</v>
      </c>
      <c r="I49" s="31"/>
      <c r="J49" s="43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1"/>
      <c r="J50" s="44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1"/>
      <c r="J51" s="44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1"/>
      <c r="J52" s="44"/>
    </row>
    <row r="53" s="1" customFormat="1" customHeight="1" spans="1:10">
      <c r="A53" s="17"/>
      <c r="B53" s="18" t="s">
        <v>77</v>
      </c>
      <c r="C53" s="19">
        <f>SUM(C49)</f>
        <v>0</v>
      </c>
      <c r="D53" s="20">
        <f t="shared" ref="D53:E53" si="7">SUM(D49)</f>
        <v>0</v>
      </c>
      <c r="E53" s="20">
        <f t="shared" si="7"/>
        <v>0</v>
      </c>
      <c r="F53" s="19">
        <f>SUM(F49:F52)</f>
        <v>0</v>
      </c>
      <c r="G53" s="19">
        <f t="shared" ref="G53:H53" si="8">SUM(G49:G52)</f>
        <v>0</v>
      </c>
      <c r="H53" s="19">
        <f t="shared" si="8"/>
        <v>0</v>
      </c>
      <c r="I53" s="34"/>
      <c r="J53" s="45"/>
    </row>
    <row r="54" customHeight="1" spans="1:10">
      <c r="A54" s="13">
        <v>8</v>
      </c>
      <c r="B54" s="14" t="s">
        <v>78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5"/>
        <v>0</v>
      </c>
      <c r="I54" s="31"/>
      <c r="J54" s="36" t="s">
        <v>79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5"/>
        <v>0</v>
      </c>
      <c r="I55" s="31"/>
      <c r="J55" s="37"/>
    </row>
    <row r="56" s="1" customFormat="1" customHeight="1" spans="1:10">
      <c r="A56" s="17"/>
      <c r="B56" s="18" t="s">
        <v>80</v>
      </c>
      <c r="C56" s="19">
        <f>SUM(C54)</f>
        <v>0</v>
      </c>
      <c r="D56" s="20">
        <f t="shared" ref="D56:E56" si="9">SUM(D54)</f>
        <v>0</v>
      </c>
      <c r="E56" s="20">
        <f t="shared" si="9"/>
        <v>0</v>
      </c>
      <c r="F56" s="19">
        <f>SUM(F54:F55)</f>
        <v>0</v>
      </c>
      <c r="G56" s="19">
        <f t="shared" ref="G56:H56" si="10">SUM(G54:G55)</f>
        <v>0</v>
      </c>
      <c r="H56" s="19">
        <f t="shared" si="10"/>
        <v>0</v>
      </c>
      <c r="I56" s="34"/>
      <c r="J56" s="38"/>
    </row>
    <row r="57" customHeight="1" spans="1:10">
      <c r="A57" s="13">
        <v>9</v>
      </c>
      <c r="B57" s="14" t="s">
        <v>81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5"/>
        <v>0</v>
      </c>
      <c r="I57" s="31"/>
      <c r="J57" s="32" t="s">
        <v>82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5"/>
        <v>0</v>
      </c>
      <c r="I58" s="31"/>
      <c r="J58" s="33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5"/>
        <v>0</v>
      </c>
      <c r="I59" s="31"/>
      <c r="J59" s="33"/>
    </row>
    <row r="60" s="1" customFormat="1" customHeight="1" spans="1:10">
      <c r="A60" s="17"/>
      <c r="B60" s="18" t="s">
        <v>83</v>
      </c>
      <c r="C60" s="19">
        <f>SUM(C57)</f>
        <v>0</v>
      </c>
      <c r="D60" s="20">
        <f t="shared" ref="D60:E60" si="11">SUM(D57)</f>
        <v>0</v>
      </c>
      <c r="E60" s="20">
        <f t="shared" si="11"/>
        <v>0</v>
      </c>
      <c r="F60" s="19">
        <f>SUM(F57:F59)</f>
        <v>0</v>
      </c>
      <c r="G60" s="19">
        <f t="shared" ref="G60:H60" si="12">SUM(G57:G59)</f>
        <v>0</v>
      </c>
      <c r="H60" s="19">
        <f t="shared" si="12"/>
        <v>0</v>
      </c>
      <c r="I60" s="34"/>
      <c r="J60" s="35"/>
    </row>
    <row r="61" customHeight="1" spans="1:10">
      <c r="A61" s="24">
        <v>10</v>
      </c>
      <c r="B61" s="14" t="s">
        <v>84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1"/>
      <c r="J61" s="44"/>
    </row>
    <row r="62" s="1" customFormat="1" customHeight="1" spans="1:10">
      <c r="A62" s="17"/>
      <c r="B62" s="18" t="s">
        <v>85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4"/>
      <c r="J62" s="45"/>
    </row>
    <row r="63" customHeight="1" spans="1:10">
      <c r="A63" s="17"/>
      <c r="B63" s="18" t="s">
        <v>31</v>
      </c>
      <c r="C63" s="19">
        <f>SUM(C62,C60,C56,C53,C48,C44,C41,C35,C16,C13)</f>
        <v>0</v>
      </c>
      <c r="D63" s="20">
        <f>SUM(D62,D60,D56,D53,D48,D44,D41,D35,D16,D13)</f>
        <v>0</v>
      </c>
      <c r="E63" s="20">
        <f>SUM(E62,E60,E56,E53,E48,E44,E41,E35,E16,E13)</f>
        <v>0</v>
      </c>
      <c r="F63" s="19">
        <f>SUM(F62,F60,F56,F53,F48,F44,F41,F35,F16,F13)</f>
        <v>7848</v>
      </c>
      <c r="G63" s="19">
        <f>SUM(G62,G60,G56,G53,G48,G44,G41,G35,G16,G13)</f>
        <v>0</v>
      </c>
      <c r="H63" s="19">
        <f>H13+H35+H16+H41+H44+H48+H53+H56+H60+H62</f>
        <v>7848</v>
      </c>
      <c r="I63" s="34"/>
      <c r="J63" s="46"/>
    </row>
    <row r="67" customHeight="1" spans="1:9">
      <c r="A67" s="47" t="s">
        <v>86</v>
      </c>
      <c r="B67" s="48"/>
      <c r="C67" s="49" t="s">
        <v>87</v>
      </c>
      <c r="D67" s="49"/>
      <c r="E67" s="49" t="s">
        <v>88</v>
      </c>
      <c r="F67" s="49"/>
      <c r="G67" s="49" t="s">
        <v>89</v>
      </c>
      <c r="H67" s="49"/>
      <c r="I67" s="55" t="s">
        <v>90</v>
      </c>
    </row>
    <row r="68" customHeight="1" spans="1:9">
      <c r="A68" s="50">
        <f>E63</f>
        <v>0</v>
      </c>
      <c r="B68" s="51"/>
      <c r="C68" s="51">
        <f>H63</f>
        <v>7848</v>
      </c>
      <c r="D68" s="51"/>
      <c r="E68" s="51">
        <f>F63</f>
        <v>7848</v>
      </c>
      <c r="F68" s="51"/>
      <c r="G68" s="51">
        <f>G63</f>
        <v>0</v>
      </c>
      <c r="H68" s="51"/>
      <c r="I68" s="56">
        <f>A68-C68</f>
        <v>-7848</v>
      </c>
    </row>
    <row r="70" customHeight="1" spans="1:9">
      <c r="A70" s="52" t="s">
        <v>91</v>
      </c>
      <c r="B70" s="53"/>
      <c r="C70" s="54" t="s">
        <v>35</v>
      </c>
      <c r="D70" s="52"/>
      <c r="E70" s="52" t="s">
        <v>92</v>
      </c>
      <c r="F70" s="52"/>
      <c r="G70" s="52" t="s">
        <v>37</v>
      </c>
      <c r="H70" s="52"/>
      <c r="I70" s="53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4"/>
    <mergeCell ref="A36:A40"/>
    <mergeCell ref="A42:A43"/>
    <mergeCell ref="A45:A47"/>
    <mergeCell ref="A49:A52"/>
    <mergeCell ref="A54:A55"/>
    <mergeCell ref="A57:A59"/>
    <mergeCell ref="B6:B7"/>
    <mergeCell ref="B8:B12"/>
    <mergeCell ref="B14:B15"/>
    <mergeCell ref="B17:B34"/>
    <mergeCell ref="B36:B40"/>
    <mergeCell ref="B42:B43"/>
    <mergeCell ref="B45:B47"/>
    <mergeCell ref="B49:B52"/>
    <mergeCell ref="B54:B55"/>
    <mergeCell ref="B57:B59"/>
    <mergeCell ref="C8:C12"/>
    <mergeCell ref="C14:C15"/>
    <mergeCell ref="C17:C34"/>
    <mergeCell ref="C36:C40"/>
    <mergeCell ref="C45:C47"/>
    <mergeCell ref="C49:C52"/>
    <mergeCell ref="C54:C55"/>
    <mergeCell ref="C57:C59"/>
    <mergeCell ref="D8:D12"/>
    <mergeCell ref="D14:D15"/>
    <mergeCell ref="D17:D34"/>
    <mergeCell ref="D36:D40"/>
    <mergeCell ref="D45:D47"/>
    <mergeCell ref="D49:D52"/>
    <mergeCell ref="D54:D55"/>
    <mergeCell ref="D57:D59"/>
    <mergeCell ref="E8:E12"/>
    <mergeCell ref="E14:E15"/>
    <mergeCell ref="E17:E34"/>
    <mergeCell ref="E36:E40"/>
    <mergeCell ref="E45:E47"/>
    <mergeCell ref="E49:E52"/>
    <mergeCell ref="E54:E55"/>
    <mergeCell ref="E57:E59"/>
    <mergeCell ref="J4:J5"/>
    <mergeCell ref="J6:J7"/>
    <mergeCell ref="J8:J13"/>
    <mergeCell ref="J14:J16"/>
    <mergeCell ref="J17:J35"/>
    <mergeCell ref="J36:J41"/>
    <mergeCell ref="J42:J44"/>
    <mergeCell ref="J45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2020-01-20T04:42:39Z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