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<sst xmlns="http://schemas.openxmlformats.org/spreadsheetml/2006/main" count="140" uniqueCount="101">
  <si>
    <t>【借款报销单】</t>
  </si>
  <si>
    <t>团号：HMZA-240910-JCK681</t>
  </si>
  <si>
    <t>会议日期：2024.9-10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</si>
  <si>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</si>
  <si>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</si>
  <si>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</si>
  <si>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</si>
  <si>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</si>
  <si>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</si>
  <si>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</si>
  <si>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</si>
  <si>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</si>
  <si>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</si>
  <si>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</si>
  <si>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</si>
  <si>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</si>
  <si>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</si>
  <si>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</si>
  <si>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</si>
  <si>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</si>
  <si>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</si>
  <si>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</si>
  <si>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</si>
  <si>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</si>
  <si>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</si>
  <si>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 xml:space="preserve"> </t>
  </si>
  <si>
    <t>客户餐费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</si>
  <si>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</si>
  <si>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</si>
  <si>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</si>
  <si>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</si>
  <si>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</si>
  <si>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</si>
  <si>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</si>
  <si>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</si>
  <si>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</si>
  <si>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</si>
  <si>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</si>
  <si>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</si>
  <si>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</si>
  <si>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</si>
  <si>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</si>
  <si>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</si>
  <si>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</si>
  <si>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标书</t>
  </si>
  <si>
    <t>现场物料</t>
  </si>
  <si>
    <t>兼职餐费</t>
  </si>
  <si>
    <t>京东-暖宝宝</t>
  </si>
  <si>
    <t>京东-冰箱</t>
  </si>
  <si>
    <t>京东-备品</t>
  </si>
  <si>
    <t>京东-饮料</t>
  </si>
  <si>
    <t>客户充电宝</t>
  </si>
  <si>
    <t>插线板</t>
  </si>
  <si>
    <t>车锁</t>
  </si>
  <si>
    <t>自行车</t>
  </si>
  <si>
    <t>打印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</si>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</sst>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8" xfId="0" applyNumberForma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1" xfId="0" applyNumberFormat="1" applyFill="1" applyBorder="1" applyAlignment="1">
      <alignment horizontal="right" vertical="center"/>
    </xf>
    <xf numFmtId="40" fontId="0" fillId="0" borderId="8" xfId="0" applyNumberFormat="1" applyFon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tabSelected="1" zoomScale="120" zoomScaleNormal="120" workbookViewId="0">
      <selection activeCell="K73" sqref="K73"/>
    </sheetView>
  </sheetViews>
  <sheetFormatPr defaultColWidth="9" defaultRowHeight="21" customHeight="1"/>
  <cols>
    <col min="1" max="1" width="9" style="53"/>
    <col min="2" max="2" width="16.6666666666667" customWidth="1"/>
    <col min="3" max="3" width="9.66666666666667" style="54" customWidth="1"/>
    <col min="5" max="6" width="10.6666666666667" customWidth="1"/>
    <col min="7" max="7" width="11.5" customWidth="1"/>
    <col min="8" max="8" width="13.1666666666667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32" si="0">F8+G8</f>
        <v>0</v>
      </c>
      <c r="I8" s="84"/>
      <c r="J8" s="85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4"/>
      <c r="J9" s="86"/>
    </row>
    <row r="10" s="52" customFormat="1" customHeight="1" spans="1:10">
      <c r="A10" s="67"/>
      <c r="B10" s="68" t="s">
        <v>17</v>
      </c>
      <c r="C10" s="69">
        <f>SUM(C8)</f>
        <v>0</v>
      </c>
      <c r="D10" s="69">
        <f>SUM(D8)</f>
        <v>0</v>
      </c>
      <c r="E10" s="69">
        <f>SUM(E8)</f>
        <v>0</v>
      </c>
      <c r="F10" s="69">
        <f>SUM(F8:F9)</f>
        <v>0</v>
      </c>
      <c r="G10" s="69">
        <f>SUM(G8:G9)</f>
        <v>0</v>
      </c>
      <c r="H10" s="69">
        <f>SUM(H8:H9)</f>
        <v>0</v>
      </c>
      <c r="I10" s="87"/>
      <c r="J10" s="88"/>
    </row>
    <row r="11" customHeight="1" spans="1:10">
      <c r="A11" s="70">
        <v>2</v>
      </c>
      <c r="B11" s="71" t="s">
        <v>18</v>
      </c>
      <c r="C11" s="72">
        <v>0</v>
      </c>
      <c r="D11" s="70"/>
      <c r="E11" s="72">
        <f t="shared" ref="E11:E34" si="1">C11*D11</f>
        <v>0</v>
      </c>
      <c r="F11" s="65">
        <v>0</v>
      </c>
      <c r="G11" s="65">
        <v>0</v>
      </c>
      <c r="H11" s="65">
        <f t="shared" si="0"/>
        <v>0</v>
      </c>
      <c r="I11" s="84"/>
      <c r="J11" s="85" t="s">
        <v>19</v>
      </c>
    </row>
    <row r="12" customHeight="1" spans="1:10">
      <c r="A12" s="73"/>
      <c r="B12" s="74"/>
      <c r="C12" s="75"/>
      <c r="D12" s="73"/>
      <c r="E12" s="75"/>
      <c r="F12" s="65">
        <v>0</v>
      </c>
      <c r="G12" s="65">
        <v>0</v>
      </c>
      <c r="H12" s="65">
        <f t="shared" ref="H12" si="2">F12+G12</f>
        <v>0</v>
      </c>
      <c r="I12" s="84"/>
      <c r="J12" s="86"/>
    </row>
    <row r="13" s="52" customFormat="1" customHeight="1" spans="1:10">
      <c r="A13" s="67"/>
      <c r="B13" s="68" t="s">
        <v>20</v>
      </c>
      <c r="C13" s="69">
        <f>SUM(C11)</f>
        <v>0</v>
      </c>
      <c r="D13" s="69">
        <f>SUM(D11)</f>
        <v>0</v>
      </c>
      <c r="E13" s="69">
        <f>SUM(E11)</f>
        <v>0</v>
      </c>
      <c r="F13" s="69">
        <f>SUM(F11:F12)</f>
        <v>0</v>
      </c>
      <c r="G13" s="69">
        <f>SUM(G11:G12)</f>
        <v>0</v>
      </c>
      <c r="H13" s="69">
        <f>SUM(H11:H12)</f>
        <v>0</v>
      </c>
      <c r="I13" s="87"/>
      <c r="J13" s="88"/>
    </row>
    <row r="14" customHeight="1" spans="1:10">
      <c r="A14" s="63">
        <v>3</v>
      </c>
      <c r="B14" s="64" t="s">
        <v>21</v>
      </c>
      <c r="C14" s="65">
        <v>0</v>
      </c>
      <c r="D14" s="66"/>
      <c r="E14" s="65">
        <f t="shared" si="1"/>
        <v>0</v>
      </c>
      <c r="F14" s="65">
        <v>0</v>
      </c>
      <c r="G14" s="65">
        <v>0</v>
      </c>
      <c r="H14" s="65">
        <f t="shared" si="0"/>
        <v>0</v>
      </c>
      <c r="I14" s="84"/>
      <c r="J14" s="89" t="s">
        <v>22</v>
      </c>
    </row>
    <row r="15" customHeight="1" spans="1:10">
      <c r="A15" s="63"/>
      <c r="B15" s="64"/>
      <c r="C15" s="65"/>
      <c r="D15" s="66"/>
      <c r="E15" s="65"/>
      <c r="F15" s="65">
        <v>0</v>
      </c>
      <c r="G15" s="65">
        <v>0</v>
      </c>
      <c r="H15" s="65">
        <f t="shared" si="0"/>
        <v>0</v>
      </c>
      <c r="I15" s="84"/>
      <c r="J15" s="90"/>
    </row>
    <row r="16" s="52" customFormat="1" customHeight="1" spans="1:10">
      <c r="A16" s="67"/>
      <c r="B16" s="68" t="s">
        <v>23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7"/>
      <c r="J16" s="91"/>
    </row>
    <row r="17" customHeight="1" spans="1:10">
      <c r="A17" s="63">
        <v>4</v>
      </c>
      <c r="B17" s="64" t="s">
        <v>24</v>
      </c>
      <c r="C17" s="65">
        <v>0</v>
      </c>
      <c r="D17" s="66"/>
      <c r="E17" s="76" t="s">
        <v>25</v>
      </c>
      <c r="F17" s="65">
        <v>527</v>
      </c>
      <c r="G17" s="65">
        <v>0</v>
      </c>
      <c r="H17" s="77">
        <f t="shared" ref="H17" si="3">F17+G17</f>
        <v>527</v>
      </c>
      <c r="I17" s="92" t="s">
        <v>26</v>
      </c>
      <c r="J17" s="89" t="s">
        <v>27</v>
      </c>
    </row>
    <row r="18" s="52" customFormat="1" customHeight="1" spans="1:10">
      <c r="A18" s="67"/>
      <c r="B18" s="68" t="s">
        <v>28</v>
      </c>
      <c r="C18" s="69">
        <f>SUM(C17)</f>
        <v>0</v>
      </c>
      <c r="D18" s="69">
        <f>SUM(D17)</f>
        <v>0</v>
      </c>
      <c r="E18" s="69">
        <f>SUM(E17)</f>
        <v>0</v>
      </c>
      <c r="F18" s="69">
        <f>SUM(F17:F17)</f>
        <v>527</v>
      </c>
      <c r="G18" s="69">
        <f>SUM(G17:G17)</f>
        <v>0</v>
      </c>
      <c r="H18" s="69">
        <f>SUM(H17:H17)</f>
        <v>527</v>
      </c>
      <c r="I18" s="87"/>
      <c r="J18" s="91"/>
    </row>
    <row r="19" customHeight="1" spans="1:10">
      <c r="A19" s="70">
        <v>5</v>
      </c>
      <c r="B19" s="71" t="s">
        <v>29</v>
      </c>
      <c r="C19" s="72">
        <v>0</v>
      </c>
      <c r="D19" s="72"/>
      <c r="E19" s="65">
        <f>C19*D19</f>
        <v>0</v>
      </c>
      <c r="F19" s="65">
        <v>0</v>
      </c>
      <c r="G19" s="65">
        <v>0</v>
      </c>
      <c r="H19" s="65">
        <f t="shared" ref="H19" si="4">F19+G19</f>
        <v>0</v>
      </c>
      <c r="I19" s="84"/>
      <c r="J19" s="85" t="s">
        <v>30</v>
      </c>
    </row>
    <row r="20" customHeight="1" spans="1:10">
      <c r="A20" s="78"/>
      <c r="B20" s="79"/>
      <c r="C20" s="80"/>
      <c r="D20" s="80"/>
      <c r="E20" s="65"/>
      <c r="F20" s="65">
        <v>0</v>
      </c>
      <c r="G20" s="65">
        <v>0</v>
      </c>
      <c r="H20" s="65">
        <f t="shared" ref="H20" si="5">F20+G20</f>
        <v>0</v>
      </c>
      <c r="I20" s="84"/>
      <c r="J20" s="86"/>
    </row>
    <row r="21" s="52" customFormat="1" customHeight="1" spans="1:10">
      <c r="A21" s="67"/>
      <c r="B21" s="68" t="s">
        <v>31</v>
      </c>
      <c r="C21" s="69">
        <f>SUM(C19)</f>
        <v>0</v>
      </c>
      <c r="D21" s="69">
        <f>SUM(D19)</f>
        <v>0</v>
      </c>
      <c r="E21" s="69">
        <f>SUM(E19:E20)</f>
        <v>0</v>
      </c>
      <c r="F21" s="69">
        <f>SUM(F19:F20)</f>
        <v>0</v>
      </c>
      <c r="G21" s="69">
        <f>SUM(G19:G20)</f>
        <v>0</v>
      </c>
      <c r="H21" s="69">
        <f>SUM(H19:H20)</f>
        <v>0</v>
      </c>
      <c r="I21" s="87"/>
      <c r="J21" s="88"/>
    </row>
    <row r="22" customHeight="1" spans="1:10">
      <c r="A22" s="63">
        <v>6</v>
      </c>
      <c r="B22" s="64" t="s">
        <v>32</v>
      </c>
      <c r="C22" s="65">
        <v>0</v>
      </c>
      <c r="D22" s="66"/>
      <c r="E22" s="65">
        <f>C22*D22</f>
        <v>0</v>
      </c>
      <c r="F22" s="65">
        <v>0</v>
      </c>
      <c r="G22" s="65">
        <v>0</v>
      </c>
      <c r="H22" s="65">
        <f t="shared" si="0"/>
        <v>0</v>
      </c>
      <c r="I22" s="84"/>
      <c r="J22" s="85" t="s">
        <v>33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4"/>
      <c r="J23" s="90"/>
    </row>
    <row r="24" s="52" customFormat="1" customHeight="1" spans="1:10">
      <c r="A24" s="67"/>
      <c r="B24" s="68" t="s">
        <v>34</v>
      </c>
      <c r="C24" s="69">
        <f>SUM(C22)</f>
        <v>0</v>
      </c>
      <c r="D24" s="69">
        <f>SUM(D22)</f>
        <v>0</v>
      </c>
      <c r="E24" s="69">
        <f>SUM(E22)</f>
        <v>0</v>
      </c>
      <c r="F24" s="69">
        <f>SUM(F22:F23)</f>
        <v>0</v>
      </c>
      <c r="G24" s="69">
        <f>SUM(G22:G23)</f>
        <v>0</v>
      </c>
      <c r="H24" s="69">
        <f>SUM(H22:H23)</f>
        <v>0</v>
      </c>
      <c r="I24" s="87"/>
      <c r="J24" s="91"/>
    </row>
    <row r="25" customHeight="1" spans="1:10">
      <c r="A25" s="63">
        <v>7</v>
      </c>
      <c r="B25" s="64" t="s">
        <v>35</v>
      </c>
      <c r="C25" s="65">
        <v>0</v>
      </c>
      <c r="D25" s="66"/>
      <c r="E25" s="65">
        <f t="shared" si="1"/>
        <v>0</v>
      </c>
      <c r="F25" s="65">
        <v>0</v>
      </c>
      <c r="G25" s="65">
        <v>0</v>
      </c>
      <c r="H25" s="65">
        <f t="shared" si="0"/>
        <v>0</v>
      </c>
      <c r="I25" s="84"/>
      <c r="J25" s="93"/>
    </row>
    <row r="26" customHeight="1" spans="1:10">
      <c r="A26" s="63"/>
      <c r="B26" s="64"/>
      <c r="C26" s="65"/>
      <c r="D26" s="66"/>
      <c r="E26" s="65"/>
      <c r="F26" s="65">
        <v>0</v>
      </c>
      <c r="G26" s="65">
        <v>0</v>
      </c>
      <c r="H26" s="65">
        <f t="shared" si="0"/>
        <v>0</v>
      </c>
      <c r="I26" s="84"/>
      <c r="J26" s="94"/>
    </row>
    <row r="27" s="52" customFormat="1" customHeight="1" spans="1:10">
      <c r="A27" s="67"/>
      <c r="B27" s="68" t="s">
        <v>36</v>
      </c>
      <c r="C27" s="69">
        <f>SUM(C25)</f>
        <v>0</v>
      </c>
      <c r="D27" s="69">
        <f>SUM(D25)</f>
        <v>0</v>
      </c>
      <c r="E27" s="69">
        <f>SUM(E25)</f>
        <v>0</v>
      </c>
      <c r="F27" s="69">
        <f>SUM(F25:F26)</f>
        <v>0</v>
      </c>
      <c r="G27" s="69">
        <f>SUM(G25:G26)</f>
        <v>0</v>
      </c>
      <c r="H27" s="69">
        <f>SUM(H25:H26)</f>
        <v>0</v>
      </c>
      <c r="I27" s="87"/>
      <c r="J27" s="95"/>
    </row>
    <row r="28" customHeight="1" spans="1:10">
      <c r="A28" s="63">
        <v>8</v>
      </c>
      <c r="B28" s="64" t="s">
        <v>37</v>
      </c>
      <c r="C28" s="65">
        <v>0</v>
      </c>
      <c r="D28" s="66"/>
      <c r="E28" s="65">
        <f t="shared" si="1"/>
        <v>0</v>
      </c>
      <c r="F28" s="65">
        <v>0</v>
      </c>
      <c r="G28" s="65">
        <v>0</v>
      </c>
      <c r="H28" s="65">
        <f t="shared" si="0"/>
        <v>0</v>
      </c>
      <c r="I28" s="84"/>
      <c r="J28" s="89" t="s">
        <v>38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4"/>
      <c r="J29" s="90"/>
    </row>
    <row r="30" s="52" customFormat="1" customHeight="1" spans="1:10">
      <c r="A30" s="67"/>
      <c r="B30" s="68" t="s">
        <v>39</v>
      </c>
      <c r="C30" s="69">
        <f>SUM(C28)</f>
        <v>0</v>
      </c>
      <c r="D30" s="69">
        <f t="shared" ref="D30:E30" si="6">SUM(D28)</f>
        <v>0</v>
      </c>
      <c r="E30" s="69">
        <f t="shared" si="6"/>
        <v>0</v>
      </c>
      <c r="F30" s="69">
        <f>SUM(F28:F29)</f>
        <v>0</v>
      </c>
      <c r="G30" s="69">
        <f t="shared" ref="G30:H30" si="7">SUM(G28:G29)</f>
        <v>0</v>
      </c>
      <c r="H30" s="69">
        <f t="shared" si="7"/>
        <v>0</v>
      </c>
      <c r="I30" s="87"/>
      <c r="J30" s="91"/>
    </row>
    <row r="31" customHeight="1" spans="1:10">
      <c r="A31" s="63">
        <v>9</v>
      </c>
      <c r="B31" s="64" t="s">
        <v>40</v>
      </c>
      <c r="C31" s="65">
        <v>0</v>
      </c>
      <c r="D31" s="66"/>
      <c r="E31" s="65">
        <f t="shared" si="1"/>
        <v>0</v>
      </c>
      <c r="F31" s="65">
        <v>0</v>
      </c>
      <c r="G31" s="65">
        <v>0</v>
      </c>
      <c r="H31" s="65">
        <f t="shared" si="0"/>
        <v>0</v>
      </c>
      <c r="I31" s="84"/>
      <c r="J31" s="85" t="s">
        <v>41</v>
      </c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4"/>
      <c r="J32" s="86"/>
    </row>
    <row r="33" s="52" customFormat="1" customHeight="1" spans="1:10">
      <c r="A33" s="67"/>
      <c r="B33" s="68" t="s">
        <v>42</v>
      </c>
      <c r="C33" s="69">
        <f>SUM(C31)</f>
        <v>0</v>
      </c>
      <c r="D33" s="69">
        <f>SUM(D31)</f>
        <v>0</v>
      </c>
      <c r="E33" s="69">
        <f>SUM(E31)</f>
        <v>0</v>
      </c>
      <c r="F33" s="69">
        <f>SUM(F31:F32)</f>
        <v>0</v>
      </c>
      <c r="G33" s="69">
        <f>SUM(G31:G32)</f>
        <v>0</v>
      </c>
      <c r="H33" s="69">
        <f>SUM(H31:H32)</f>
        <v>0</v>
      </c>
      <c r="I33" s="87"/>
      <c r="J33" s="88"/>
    </row>
    <row r="34" customHeight="1" spans="1:10">
      <c r="A34" s="70">
        <v>10</v>
      </c>
      <c r="B34" s="64" t="s">
        <v>43</v>
      </c>
      <c r="C34" s="65">
        <v>0</v>
      </c>
      <c r="D34" s="66"/>
      <c r="E34" s="65">
        <f t="shared" si="1"/>
        <v>0</v>
      </c>
      <c r="F34" s="77">
        <v>500</v>
      </c>
      <c r="G34" s="77">
        <v>0</v>
      </c>
      <c r="H34" s="77">
        <f t="shared" ref="H34:H35" si="8">F34+G34</f>
        <v>500</v>
      </c>
      <c r="I34" s="92" t="s">
        <v>44</v>
      </c>
      <c r="J34" s="93"/>
    </row>
    <row r="35" customHeight="1" spans="1:10">
      <c r="A35" s="78"/>
      <c r="B35" s="64"/>
      <c r="C35" s="65"/>
      <c r="D35" s="66"/>
      <c r="E35" s="65"/>
      <c r="F35" s="77">
        <v>300</v>
      </c>
      <c r="G35" s="77">
        <v>0</v>
      </c>
      <c r="H35" s="77">
        <f t="shared" si="8"/>
        <v>300</v>
      </c>
      <c r="I35" s="92" t="s">
        <v>44</v>
      </c>
      <c r="J35" s="94"/>
    </row>
    <row r="36" customHeight="1" spans="1:10">
      <c r="A36" s="78"/>
      <c r="B36" s="64"/>
      <c r="C36" s="65"/>
      <c r="D36" s="66"/>
      <c r="E36" s="65"/>
      <c r="F36" s="77">
        <v>0</v>
      </c>
      <c r="G36" s="77">
        <v>858</v>
      </c>
      <c r="H36" s="77">
        <f t="shared" ref="H36:H38" si="9">F36+G36</f>
        <v>858</v>
      </c>
      <c r="I36" s="92" t="s">
        <v>45</v>
      </c>
      <c r="J36" s="94"/>
    </row>
    <row r="37" customHeight="1" spans="1:10">
      <c r="A37" s="78"/>
      <c r="B37" s="64"/>
      <c r="C37" s="65"/>
      <c r="D37" s="66"/>
      <c r="E37" s="65"/>
      <c r="F37" s="77">
        <v>0</v>
      </c>
      <c r="G37" s="77">
        <v>45.5</v>
      </c>
      <c r="H37" s="77">
        <f t="shared" si="9"/>
        <v>45.5</v>
      </c>
      <c r="I37" s="92" t="s">
        <v>45</v>
      </c>
      <c r="J37" s="94"/>
    </row>
    <row r="38" customHeight="1" spans="1:10">
      <c r="A38" s="78"/>
      <c r="B38" s="64"/>
      <c r="C38" s="65"/>
      <c r="D38" s="66"/>
      <c r="E38" s="65"/>
      <c r="F38" s="77">
        <v>0</v>
      </c>
      <c r="G38" s="77">
        <v>84.5</v>
      </c>
      <c r="H38" s="77">
        <f t="shared" si="9"/>
        <v>84.5</v>
      </c>
      <c r="I38" s="92" t="s">
        <v>45</v>
      </c>
      <c r="J38" s="94"/>
    </row>
    <row r="39" customHeight="1" spans="1:10">
      <c r="A39" s="78"/>
      <c r="B39" s="64"/>
      <c r="C39" s="65"/>
      <c r="D39" s="66"/>
      <c r="E39" s="65"/>
      <c r="F39" s="77">
        <v>37.7</v>
      </c>
      <c r="G39" s="77">
        <v>0</v>
      </c>
      <c r="H39" s="77">
        <f t="shared" ref="H39:H49" si="10">F39+G39</f>
        <v>37.7</v>
      </c>
      <c r="I39" s="92" t="s">
        <v>46</v>
      </c>
      <c r="J39" s="94"/>
    </row>
    <row r="40" customHeight="1" spans="1:10">
      <c r="A40" s="78"/>
      <c r="B40" s="64"/>
      <c r="C40" s="65"/>
      <c r="D40" s="66"/>
      <c r="E40" s="65"/>
      <c r="F40" s="77">
        <v>0</v>
      </c>
      <c r="G40" s="77">
        <v>154</v>
      </c>
      <c r="H40" s="77">
        <f t="shared" si="10"/>
        <v>154</v>
      </c>
      <c r="I40" s="92" t="s">
        <v>46</v>
      </c>
      <c r="J40" s="94"/>
    </row>
    <row r="41" customHeight="1" spans="1:10">
      <c r="A41" s="78"/>
      <c r="B41" s="64"/>
      <c r="C41" s="65"/>
      <c r="D41" s="66"/>
      <c r="E41" s="65"/>
      <c r="F41" s="77">
        <v>0</v>
      </c>
      <c r="G41" s="77">
        <v>93.9</v>
      </c>
      <c r="H41" s="77">
        <f t="shared" si="10"/>
        <v>93.9</v>
      </c>
      <c r="I41" s="92" t="s">
        <v>46</v>
      </c>
      <c r="J41" s="94"/>
    </row>
    <row r="42" customHeight="1" spans="1:10">
      <c r="A42" s="78"/>
      <c r="B42" s="64"/>
      <c r="C42" s="65"/>
      <c r="D42" s="66"/>
      <c r="E42" s="65"/>
      <c r="F42" s="77">
        <v>0</v>
      </c>
      <c r="G42" s="77">
        <v>60.49</v>
      </c>
      <c r="H42" s="77">
        <f t="shared" si="10"/>
        <v>60.49</v>
      </c>
      <c r="I42" s="92" t="s">
        <v>46</v>
      </c>
      <c r="J42" s="94"/>
    </row>
    <row r="43" customHeight="1" spans="1:10">
      <c r="A43" s="78"/>
      <c r="B43" s="64"/>
      <c r="C43" s="65"/>
      <c r="D43" s="66"/>
      <c r="E43" s="65"/>
      <c r="F43" s="77">
        <v>112.7</v>
      </c>
      <c r="G43" s="81">
        <v>0</v>
      </c>
      <c r="H43" s="77">
        <f t="shared" si="10"/>
        <v>112.7</v>
      </c>
      <c r="I43" s="92" t="s">
        <v>46</v>
      </c>
      <c r="J43" s="94"/>
    </row>
    <row r="44" customHeight="1" spans="1:10">
      <c r="A44" s="78"/>
      <c r="B44" s="64"/>
      <c r="C44" s="65"/>
      <c r="D44" s="66"/>
      <c r="E44" s="65"/>
      <c r="F44" s="77">
        <v>208.58</v>
      </c>
      <c r="G44" s="77">
        <v>0</v>
      </c>
      <c r="H44" s="77">
        <f t="shared" si="10"/>
        <v>208.58</v>
      </c>
      <c r="I44" s="92" t="s">
        <v>45</v>
      </c>
      <c r="J44" s="94"/>
    </row>
    <row r="45" customHeight="1" spans="1:10">
      <c r="A45" s="78"/>
      <c r="B45" s="64"/>
      <c r="C45" s="65"/>
      <c r="D45" s="66"/>
      <c r="E45" s="65"/>
      <c r="F45" s="77">
        <v>0</v>
      </c>
      <c r="G45" s="77">
        <v>130.7</v>
      </c>
      <c r="H45" s="77">
        <f t="shared" si="10"/>
        <v>130.7</v>
      </c>
      <c r="I45" s="92" t="s">
        <v>46</v>
      </c>
      <c r="J45" s="94"/>
    </row>
    <row r="46" customHeight="1" spans="1:10">
      <c r="A46" s="78"/>
      <c r="B46" s="64"/>
      <c r="C46" s="65"/>
      <c r="D46" s="66"/>
      <c r="E46" s="65"/>
      <c r="F46" s="77">
        <v>0</v>
      </c>
      <c r="G46" s="77">
        <v>134.5</v>
      </c>
      <c r="H46" s="77">
        <f t="shared" si="10"/>
        <v>134.5</v>
      </c>
      <c r="I46" s="92" t="s">
        <v>46</v>
      </c>
      <c r="J46" s="94"/>
    </row>
    <row r="47" customHeight="1" spans="1:10">
      <c r="A47" s="78"/>
      <c r="B47" s="64"/>
      <c r="C47" s="65"/>
      <c r="D47" s="66"/>
      <c r="E47" s="65"/>
      <c r="F47" s="77">
        <v>0</v>
      </c>
      <c r="G47" s="77">
        <v>117.2</v>
      </c>
      <c r="H47" s="77">
        <f t="shared" si="10"/>
        <v>117.2</v>
      </c>
      <c r="I47" s="92" t="s">
        <v>45</v>
      </c>
      <c r="J47" s="94"/>
    </row>
    <row r="48" customHeight="1" spans="1:10">
      <c r="A48" s="78"/>
      <c r="B48" s="64"/>
      <c r="C48" s="65"/>
      <c r="D48" s="66"/>
      <c r="E48" s="65"/>
      <c r="F48" s="77">
        <v>0</v>
      </c>
      <c r="G48" s="77">
        <v>38</v>
      </c>
      <c r="H48" s="77">
        <f t="shared" si="10"/>
        <v>38</v>
      </c>
      <c r="I48" s="92" t="s">
        <v>46</v>
      </c>
      <c r="J48" s="94"/>
    </row>
    <row r="49" customHeight="1" spans="1:10">
      <c r="A49" s="78"/>
      <c r="B49" s="64"/>
      <c r="C49" s="65"/>
      <c r="D49" s="66"/>
      <c r="E49" s="65"/>
      <c r="F49" s="77">
        <v>183.6</v>
      </c>
      <c r="G49" s="77">
        <v>0</v>
      </c>
      <c r="H49" s="77">
        <f t="shared" si="10"/>
        <v>183.6</v>
      </c>
      <c r="I49" s="92" t="s">
        <v>46</v>
      </c>
      <c r="J49" s="94"/>
    </row>
    <row r="50" customHeight="1" spans="1:10">
      <c r="A50" s="78"/>
      <c r="B50" s="64"/>
      <c r="C50" s="65"/>
      <c r="D50" s="66"/>
      <c r="E50" s="65"/>
      <c r="F50" s="77">
        <v>328.78</v>
      </c>
      <c r="G50" s="77">
        <v>0</v>
      </c>
      <c r="H50" s="77">
        <f t="shared" ref="H50:H59" si="11">F50+G50</f>
        <v>328.78</v>
      </c>
      <c r="I50" s="92" t="s">
        <v>47</v>
      </c>
      <c r="J50" s="94"/>
    </row>
    <row r="51" customHeight="1" spans="1:10">
      <c r="A51" s="78"/>
      <c r="B51" s="64"/>
      <c r="C51" s="65"/>
      <c r="D51" s="66"/>
      <c r="E51" s="65"/>
      <c r="F51" s="77">
        <v>649</v>
      </c>
      <c r="G51" s="77">
        <v>0</v>
      </c>
      <c r="H51" s="77">
        <f t="shared" si="11"/>
        <v>649</v>
      </c>
      <c r="I51" s="92" t="s">
        <v>48</v>
      </c>
      <c r="J51" s="94"/>
    </row>
    <row r="52" customHeight="1" spans="1:10">
      <c r="A52" s="78"/>
      <c r="B52" s="64"/>
      <c r="C52" s="65"/>
      <c r="D52" s="66"/>
      <c r="E52" s="65"/>
      <c r="F52" s="77">
        <v>59.4</v>
      </c>
      <c r="G52" s="77">
        <v>0</v>
      </c>
      <c r="H52" s="77">
        <f t="shared" si="11"/>
        <v>59.4</v>
      </c>
      <c r="I52" s="92" t="s">
        <v>49</v>
      </c>
      <c r="J52" s="94"/>
    </row>
    <row r="53" customHeight="1" spans="1:10">
      <c r="A53" s="78"/>
      <c r="B53" s="64"/>
      <c r="C53" s="65"/>
      <c r="D53" s="66"/>
      <c r="E53" s="65"/>
      <c r="F53" s="77">
        <v>64.9</v>
      </c>
      <c r="G53" s="77">
        <v>0</v>
      </c>
      <c r="H53" s="77">
        <f t="shared" si="11"/>
        <v>64.9</v>
      </c>
      <c r="I53" s="92" t="s">
        <v>50</v>
      </c>
      <c r="J53" s="94"/>
    </row>
    <row r="54" customHeight="1" spans="1:10">
      <c r="A54" s="78"/>
      <c r="B54" s="64"/>
      <c r="C54" s="65"/>
      <c r="D54" s="66"/>
      <c r="E54" s="65"/>
      <c r="F54" s="77">
        <v>65.86</v>
      </c>
      <c r="G54" s="77">
        <v>0</v>
      </c>
      <c r="H54" s="77">
        <f t="shared" si="11"/>
        <v>65.86</v>
      </c>
      <c r="I54" s="92" t="s">
        <v>49</v>
      </c>
      <c r="J54" s="94"/>
    </row>
    <row r="55" customHeight="1" spans="1:10">
      <c r="A55" s="78"/>
      <c r="B55" s="64"/>
      <c r="C55" s="65"/>
      <c r="D55" s="66"/>
      <c r="E55" s="65"/>
      <c r="F55" s="77">
        <v>152.2</v>
      </c>
      <c r="G55" s="77">
        <v>0</v>
      </c>
      <c r="H55" s="77">
        <f t="shared" si="11"/>
        <v>152.2</v>
      </c>
      <c r="I55" s="92" t="s">
        <v>49</v>
      </c>
      <c r="J55" s="94"/>
    </row>
    <row r="56" customHeight="1" spans="1:10">
      <c r="A56" s="78"/>
      <c r="B56" s="64"/>
      <c r="C56" s="65"/>
      <c r="D56" s="66"/>
      <c r="E56" s="65"/>
      <c r="F56" s="77">
        <v>39.9</v>
      </c>
      <c r="G56" s="77">
        <v>0</v>
      </c>
      <c r="H56" s="77">
        <f t="shared" si="11"/>
        <v>39.9</v>
      </c>
      <c r="I56" s="92" t="s">
        <v>49</v>
      </c>
      <c r="J56" s="94"/>
    </row>
    <row r="57" customHeight="1" spans="1:10">
      <c r="A57" s="78"/>
      <c r="B57" s="64"/>
      <c r="C57" s="65"/>
      <c r="D57" s="66"/>
      <c r="E57" s="65"/>
      <c r="F57" s="77">
        <v>262.4</v>
      </c>
      <c r="G57" s="77">
        <v>0</v>
      </c>
      <c r="H57" s="77">
        <f t="shared" si="11"/>
        <v>262.4</v>
      </c>
      <c r="I57" s="92" t="s">
        <v>50</v>
      </c>
      <c r="J57" s="94"/>
    </row>
    <row r="58" customHeight="1" spans="1:10">
      <c r="A58" s="78"/>
      <c r="B58" s="64"/>
      <c r="C58" s="65"/>
      <c r="D58" s="66"/>
      <c r="E58" s="65"/>
      <c r="F58" s="77">
        <v>385.35</v>
      </c>
      <c r="G58" s="77">
        <v>0</v>
      </c>
      <c r="H58" s="77">
        <f t="shared" si="11"/>
        <v>385.35</v>
      </c>
      <c r="I58" s="92" t="s">
        <v>50</v>
      </c>
      <c r="J58" s="94"/>
    </row>
    <row r="59" customHeight="1" spans="1:10">
      <c r="A59" s="78"/>
      <c r="B59" s="64"/>
      <c r="C59" s="65"/>
      <c r="D59" s="66"/>
      <c r="E59" s="65"/>
      <c r="F59" s="77">
        <v>201.15</v>
      </c>
      <c r="G59" s="77">
        <v>0</v>
      </c>
      <c r="H59" s="77">
        <f t="shared" si="11"/>
        <v>201.15</v>
      </c>
      <c r="I59" s="92" t="s">
        <v>50</v>
      </c>
      <c r="J59" s="94"/>
    </row>
    <row r="60" customHeight="1" spans="1:10">
      <c r="A60" s="78"/>
      <c r="B60" s="64"/>
      <c r="C60" s="65"/>
      <c r="D60" s="66"/>
      <c r="E60" s="65"/>
      <c r="F60" s="77">
        <v>99</v>
      </c>
      <c r="G60" s="77">
        <v>0</v>
      </c>
      <c r="H60" s="82">
        <f t="shared" ref="H60:H64" si="12">F60+G60</f>
        <v>99</v>
      </c>
      <c r="I60" s="92" t="s">
        <v>51</v>
      </c>
      <c r="J60" s="94"/>
    </row>
    <row r="61" customHeight="1" spans="1:10">
      <c r="A61" s="78"/>
      <c r="B61" s="64"/>
      <c r="C61" s="65"/>
      <c r="D61" s="66"/>
      <c r="E61" s="65"/>
      <c r="F61" s="77">
        <v>349</v>
      </c>
      <c r="G61" s="77">
        <v>0</v>
      </c>
      <c r="H61" s="82">
        <f t="shared" si="12"/>
        <v>349</v>
      </c>
      <c r="I61" s="92" t="s">
        <v>52</v>
      </c>
      <c r="J61" s="94"/>
    </row>
    <row r="62" customHeight="1" spans="1:10">
      <c r="A62" s="78"/>
      <c r="B62" s="64"/>
      <c r="C62" s="65"/>
      <c r="D62" s="66"/>
      <c r="E62" s="65"/>
      <c r="F62" s="77">
        <v>62.43</v>
      </c>
      <c r="G62" s="77">
        <v>0</v>
      </c>
      <c r="H62" s="82">
        <f t="shared" si="12"/>
        <v>62.43</v>
      </c>
      <c r="I62" s="92" t="s">
        <v>53</v>
      </c>
      <c r="J62" s="94"/>
    </row>
    <row r="63" customHeight="1" spans="1:10">
      <c r="A63" s="78"/>
      <c r="B63" s="64"/>
      <c r="C63" s="65"/>
      <c r="D63" s="66"/>
      <c r="E63" s="65"/>
      <c r="F63" s="77">
        <v>774</v>
      </c>
      <c r="G63" s="77">
        <v>0</v>
      </c>
      <c r="H63" s="82">
        <f t="shared" si="12"/>
        <v>774</v>
      </c>
      <c r="I63" s="92" t="s">
        <v>54</v>
      </c>
      <c r="J63" s="94"/>
    </row>
    <row r="64" customHeight="1" spans="1:10">
      <c r="A64" s="78"/>
      <c r="B64" s="64"/>
      <c r="C64" s="65"/>
      <c r="D64" s="66"/>
      <c r="E64" s="65"/>
      <c r="F64" s="77">
        <v>180</v>
      </c>
      <c r="G64" s="77">
        <v>0</v>
      </c>
      <c r="H64" s="77">
        <f t="shared" si="12"/>
        <v>180</v>
      </c>
      <c r="I64" s="92" t="s">
        <v>55</v>
      </c>
      <c r="J64" s="94"/>
    </row>
    <row r="65" customHeight="1" spans="1:10">
      <c r="A65" s="78"/>
      <c r="B65" s="64"/>
      <c r="C65" s="65"/>
      <c r="D65" s="66"/>
      <c r="E65" s="65"/>
      <c r="F65" s="77">
        <v>231.6</v>
      </c>
      <c r="G65" s="77">
        <v>0</v>
      </c>
      <c r="H65" s="77">
        <f t="shared" ref="H65" si="13">F65+G65</f>
        <v>231.6</v>
      </c>
      <c r="I65" s="92" t="s">
        <v>56</v>
      </c>
      <c r="J65" s="94"/>
    </row>
    <row r="66" s="52" customFormat="1" customHeight="1" spans="1:10">
      <c r="A66" s="67"/>
      <c r="B66" s="68" t="s">
        <v>57</v>
      </c>
      <c r="C66" s="69">
        <f>SUM(C34)</f>
        <v>0</v>
      </c>
      <c r="D66" s="69">
        <f>SUM(D34)</f>
        <v>0</v>
      </c>
      <c r="E66" s="69">
        <f>SUM(E34)</f>
        <v>0</v>
      </c>
      <c r="F66" s="69">
        <f>SUM(F34:F65)</f>
        <v>5247.55</v>
      </c>
      <c r="G66" s="69">
        <f>SUM(G34:G65)</f>
        <v>1716.79</v>
      </c>
      <c r="H66" s="69">
        <f>SUM(H34:H65)</f>
        <v>6964.34</v>
      </c>
      <c r="I66" s="87"/>
      <c r="J66" s="95"/>
    </row>
    <row r="67" customHeight="1" spans="1:10">
      <c r="A67" s="67"/>
      <c r="B67" s="68" t="s">
        <v>58</v>
      </c>
      <c r="C67" s="69">
        <f t="shared" ref="C67:H67" si="14">SUM(C66,C33,C30,C27,C24,C21,C18,C16,C13,C10)</f>
        <v>0</v>
      </c>
      <c r="D67" s="69">
        <f t="shared" si="14"/>
        <v>0</v>
      </c>
      <c r="E67" s="69">
        <f t="shared" si="14"/>
        <v>0</v>
      </c>
      <c r="F67" s="69">
        <f t="shared" si="14"/>
        <v>5774.55</v>
      </c>
      <c r="G67" s="69">
        <f t="shared" si="14"/>
        <v>1716.79</v>
      </c>
      <c r="H67" s="69">
        <f t="shared" si="14"/>
        <v>7491.34</v>
      </c>
      <c r="I67" s="87"/>
      <c r="J67" s="103"/>
    </row>
    <row r="71" customHeight="1" spans="1:9">
      <c r="A71" s="96" t="s">
        <v>59</v>
      </c>
      <c r="B71" s="97"/>
      <c r="C71" s="98" t="s">
        <v>60</v>
      </c>
      <c r="D71" s="98"/>
      <c r="E71" s="98" t="s">
        <v>61</v>
      </c>
      <c r="F71" s="98"/>
      <c r="G71" s="98" t="s">
        <v>62</v>
      </c>
      <c r="H71" s="98"/>
      <c r="I71" s="104" t="s">
        <v>63</v>
      </c>
    </row>
    <row r="72" customHeight="1" spans="1:9">
      <c r="A72" s="99">
        <f>E67</f>
        <v>0</v>
      </c>
      <c r="B72" s="100"/>
      <c r="C72" s="100">
        <f>H67</f>
        <v>7491.34</v>
      </c>
      <c r="D72" s="100"/>
      <c r="E72" s="100">
        <f>F67</f>
        <v>5774.55</v>
      </c>
      <c r="F72" s="100"/>
      <c r="G72" s="100">
        <f>G67</f>
        <v>1716.79</v>
      </c>
      <c r="H72" s="100"/>
      <c r="I72" s="105">
        <f>A72-C72</f>
        <v>-7491.34</v>
      </c>
    </row>
    <row r="74" customHeight="1" spans="1:9">
      <c r="A74" s="101" t="s">
        <v>64</v>
      </c>
      <c r="B74" s="52"/>
      <c r="C74" s="102" t="s">
        <v>65</v>
      </c>
      <c r="D74" s="101"/>
      <c r="E74" s="101" t="s">
        <v>66</v>
      </c>
      <c r="F74" s="101"/>
      <c r="G74" s="101" t="s">
        <v>67</v>
      </c>
      <c r="H74" s="101"/>
      <c r="I74" s="52"/>
    </row>
  </sheetData>
  <mergeCells count="71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9"/>
    <mergeCell ref="A11:A12"/>
    <mergeCell ref="A14:A15"/>
    <mergeCell ref="A19:A20"/>
    <mergeCell ref="A22:A23"/>
    <mergeCell ref="A25:A26"/>
    <mergeCell ref="A28:A29"/>
    <mergeCell ref="A31:A32"/>
    <mergeCell ref="A34:A65"/>
    <mergeCell ref="B6:B7"/>
    <mergeCell ref="B8:B9"/>
    <mergeCell ref="B11:B12"/>
    <mergeCell ref="B14:B15"/>
    <mergeCell ref="B19:B20"/>
    <mergeCell ref="B22:B23"/>
    <mergeCell ref="B25:B26"/>
    <mergeCell ref="B28:B29"/>
    <mergeCell ref="B31:B32"/>
    <mergeCell ref="B34:B65"/>
    <mergeCell ref="C8:C9"/>
    <mergeCell ref="C11:C12"/>
    <mergeCell ref="C14:C15"/>
    <mergeCell ref="C19:C20"/>
    <mergeCell ref="C22:C23"/>
    <mergeCell ref="C25:C26"/>
    <mergeCell ref="C28:C29"/>
    <mergeCell ref="C31:C32"/>
    <mergeCell ref="C34:C65"/>
    <mergeCell ref="D8:D9"/>
    <mergeCell ref="D11:D12"/>
    <mergeCell ref="D14:D15"/>
    <mergeCell ref="D19:D20"/>
    <mergeCell ref="D22:D23"/>
    <mergeCell ref="D25:D26"/>
    <mergeCell ref="D28:D29"/>
    <mergeCell ref="D31:D32"/>
    <mergeCell ref="D34:D65"/>
    <mergeCell ref="E8:E9"/>
    <mergeCell ref="E11:E12"/>
    <mergeCell ref="E14:E15"/>
    <mergeCell ref="E19:E20"/>
    <mergeCell ref="E22:E23"/>
    <mergeCell ref="E25:E26"/>
    <mergeCell ref="E28:E29"/>
    <mergeCell ref="E31:E32"/>
    <mergeCell ref="E34:E65"/>
    <mergeCell ref="J4:J5"/>
    <mergeCell ref="J6:J7"/>
    <mergeCell ref="J8:J10"/>
    <mergeCell ref="J11:J13"/>
    <mergeCell ref="J14:J16"/>
    <mergeCell ref="J17:J18"/>
    <mergeCell ref="J19:J21"/>
    <mergeCell ref="J22:J24"/>
    <mergeCell ref="J25:J27"/>
    <mergeCell ref="J28:J30"/>
    <mergeCell ref="J31:J33"/>
    <mergeCell ref="J34:J6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T16" sqref="T16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68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69</v>
      </c>
      <c r="E5" s="6"/>
      <c r="F5" s="7" t="s">
        <v>70</v>
      </c>
      <c r="G5" s="7"/>
      <c r="H5" s="6" t="s">
        <v>71</v>
      </c>
      <c r="I5" s="5"/>
      <c r="J5" s="7" t="s">
        <v>72</v>
      </c>
      <c r="K5" s="38"/>
    </row>
    <row r="6" ht="20" customHeight="1" spans="2:11">
      <c r="B6" s="8"/>
      <c r="C6" s="9"/>
      <c r="D6" s="10" t="s">
        <v>73</v>
      </c>
      <c r="E6" s="10"/>
      <c r="F6" s="11"/>
      <c r="G6" s="11"/>
      <c r="H6" s="10" t="s">
        <v>74</v>
      </c>
      <c r="I6" s="9"/>
      <c r="J6" s="11" t="s">
        <v>75</v>
      </c>
      <c r="K6" s="39"/>
    </row>
    <row r="7" ht="20" customHeight="1" spans="2:11">
      <c r="B7" s="8"/>
      <c r="C7" s="9"/>
      <c r="D7" s="10" t="s">
        <v>76</v>
      </c>
      <c r="E7" s="10"/>
      <c r="F7" s="11"/>
      <c r="G7" s="11"/>
      <c r="H7" s="10" t="s">
        <v>77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78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3</v>
      </c>
      <c r="C10" s="17"/>
      <c r="D10" s="16" t="s">
        <v>79</v>
      </c>
      <c r="E10" s="16" t="s">
        <v>80</v>
      </c>
      <c r="F10" s="17"/>
      <c r="G10" s="18" t="s">
        <v>81</v>
      </c>
      <c r="H10" s="17" t="s">
        <v>82</v>
      </c>
      <c r="I10" s="16" t="s">
        <v>83</v>
      </c>
      <c r="J10" s="17"/>
      <c r="K10" s="18" t="s">
        <v>84</v>
      </c>
    </row>
    <row r="11" ht="20" customHeight="1" spans="2:11">
      <c r="B11" s="19">
        <v>1</v>
      </c>
      <c r="C11" s="20"/>
      <c r="D11" s="21" t="s">
        <v>85</v>
      </c>
      <c r="E11" s="22" t="s">
        <v>86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87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88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89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43</v>
      </c>
      <c r="E27" s="30" t="s">
        <v>90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58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82</v>
      </c>
      <c r="C32" s="18"/>
      <c r="D32" s="18"/>
      <c r="E32" s="18"/>
      <c r="F32" s="18"/>
      <c r="G32" s="18" t="s">
        <v>91</v>
      </c>
      <c r="H32" s="18"/>
      <c r="I32" s="18"/>
      <c r="J32" s="18"/>
      <c r="K32" s="18" t="s">
        <v>92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93</v>
      </c>
      <c r="C35" s="9"/>
      <c r="D35" s="9" t="s">
        <v>94</v>
      </c>
      <c r="E35" s="9"/>
      <c r="F35" s="9" t="s">
        <v>65</v>
      </c>
      <c r="G35" s="9" t="s">
        <v>95</v>
      </c>
      <c r="H35" s="9"/>
      <c r="I35" s="9"/>
      <c r="J35" s="9" t="s">
        <v>67</v>
      </c>
      <c r="K35" s="9"/>
    </row>
    <row r="38" ht="17.4" spans="1:11">
      <c r="A38" s="2" t="s">
        <v>96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69</v>
      </c>
      <c r="E40" s="6"/>
      <c r="F40" s="7" t="str">
        <f>F5</f>
        <v>郭燕雷</v>
      </c>
      <c r="G40" s="7"/>
      <c r="H40" s="6" t="s">
        <v>71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73</v>
      </c>
      <c r="E41" s="10"/>
      <c r="F41" s="11"/>
      <c r="G41" s="11"/>
      <c r="H41" s="10" t="s">
        <v>74</v>
      </c>
      <c r="I41" s="9"/>
      <c r="J41" s="11"/>
      <c r="K41" s="39"/>
    </row>
    <row r="42" ht="20" customHeight="1" spans="2:11">
      <c r="B42" s="8"/>
      <c r="C42" s="9"/>
      <c r="D42" s="10" t="s">
        <v>76</v>
      </c>
      <c r="E42" s="10"/>
      <c r="F42" s="11"/>
      <c r="G42" s="11"/>
      <c r="H42" s="10" t="s">
        <v>77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78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97</v>
      </c>
      <c r="E45" s="30" t="s">
        <v>98</v>
      </c>
      <c r="F45" s="30"/>
      <c r="G45" s="24" t="s">
        <v>99</v>
      </c>
      <c r="H45" s="24" t="s">
        <v>100</v>
      </c>
      <c r="I45" s="24" t="s">
        <v>58</v>
      </c>
      <c r="J45" s="24"/>
      <c r="K45" s="50" t="s">
        <v>84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58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93</v>
      </c>
      <c r="C49" s="9"/>
      <c r="D49" s="9"/>
      <c r="E49" s="9"/>
      <c r="F49" s="9" t="s">
        <v>65</v>
      </c>
      <c r="G49" s="9" t="s">
        <v>95</v>
      </c>
      <c r="H49" s="9"/>
      <c r="I49" s="9"/>
      <c r="J49" s="9" t="s">
        <v>67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2014-04-15T08:52:00Z</dcterms:created>
  <cp:lastPrinted>2019-05-27T07:18:00Z</cp:lastPrinted>
  <dcterms:modified xsi:type="dcterms:W3CDTF">2025-06-12T03:12:53Z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501999827A544148B6C070D486D0A158_12</vt:lpwstr>
  </property>
</Properties>
</file>