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<sst xmlns="http://schemas.openxmlformats.org/spreadsheetml/2006/main" count="88">
  <si>
    <t>【借款报销单】</t>
  </si>
  <si>
    <t>团号：HMQA-180101-BAR7112</t>
  </si>
  <si>
    <t>会议日期：2017-12-08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</si>
  <si>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</si>
  <si>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</si>
  <si>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</si>
  <si>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</si>
  <si>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</si>
  <si>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</si>
  <si>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</si>
  <si>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</si>
  <si>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</si>
  <si>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</si>
  <si>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</si>
  <si>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</si>
  <si>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</si>
  <si>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</si>
  <si>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</si>
  <si>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高铁抢票费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</si>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</sst>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15" fillId="20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11" sqref="I11"/>
    </sheetView>
  </sheetViews>
  <sheetFormatPr defaultColWidth="9" defaultRowHeight="21" customHeight="1"/>
  <cols>
    <col min="1" max="1" width="9" style="51"/>
    <col min="2" max="2" width="16.75" customWidth="1"/>
    <col min="3" max="3" width="12.375" style="52" customWidth="1"/>
    <col min="5" max="5" width="12.875" customWidth="1"/>
    <col min="6" max="6" width="12.625" customWidth="1"/>
    <col min="8" max="8" width="11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1988</v>
      </c>
      <c r="G8" s="63">
        <v>0</v>
      </c>
      <c r="H8" s="63">
        <f t="shared" ref="H8:H45" si="0">F8+G8</f>
        <v>1988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60</v>
      </c>
      <c r="H9" s="63">
        <f t="shared" si="0"/>
        <v>60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19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1988</v>
      </c>
      <c r="G13" s="67">
        <f t="shared" ref="G13:H13" si="1">SUM(G8:G12)</f>
        <v>60</v>
      </c>
      <c r="H13" s="67">
        <f t="shared" si="1"/>
        <v>2048</v>
      </c>
      <c r="I13" s="87"/>
      <c r="J13" s="88"/>
    </row>
    <row r="14" customHeight="1" spans="1:10">
      <c r="A14" s="68">
        <v>2</v>
      </c>
      <c r="B14" s="69" t="s">
        <v>20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21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22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23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24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25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26</v>
      </c>
      <c r="C22" s="63">
        <v>0</v>
      </c>
      <c r="D22" s="64">
        <v>1</v>
      </c>
      <c r="E22" s="63">
        <f t="shared" si="2"/>
        <v>0</v>
      </c>
      <c r="F22" s="63">
        <v>9155</v>
      </c>
      <c r="G22" s="63">
        <v>0</v>
      </c>
      <c r="H22" s="63">
        <f t="shared" si="0"/>
        <v>9155</v>
      </c>
      <c r="I22" s="84"/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9155</v>
      </c>
      <c r="G24" s="67">
        <f t="shared" ref="G24:H24" si="7">SUM(G22:G23)</f>
        <v>0</v>
      </c>
      <c r="H24" s="67">
        <f t="shared" si="7"/>
        <v>9155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>
        <v>1</v>
      </c>
      <c r="E25" s="70">
        <f t="shared" si="2"/>
        <v>0</v>
      </c>
      <c r="F25" s="63">
        <v>3800</v>
      </c>
      <c r="G25" s="63">
        <v>0</v>
      </c>
      <c r="H25" s="63">
        <f t="shared" si="0"/>
        <v>3800</v>
      </c>
      <c r="I25" s="84" t="s">
        <v>30</v>
      </c>
      <c r="J25" s="85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32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3800</v>
      </c>
      <c r="G27" s="67">
        <f>SUM(G25:G26)</f>
        <v>0</v>
      </c>
      <c r="H27" s="67">
        <f t="shared" ref="H27" si="10">SUM(H25:H26)</f>
        <v>3800</v>
      </c>
      <c r="I27" s="87"/>
      <c r="J27" s="88"/>
    </row>
    <row r="28" customHeight="1" spans="1:10">
      <c r="A28" s="61">
        <v>6</v>
      </c>
      <c r="B28" s="62" t="s">
        <v>33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34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35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36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37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38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39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40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41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43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44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45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46</v>
      </c>
      <c r="C53" s="67">
        <f>SUM(C52,C44,C40,C37,C32,C27,C24,C21,C16,C13)</f>
        <v>0</v>
      </c>
      <c r="D53" s="67">
        <f t="shared" ref="D53:H53" si="22">SUM(D52,D44,D40,D37,D32,D27,D24,D21,D16,D13)</f>
        <v>2</v>
      </c>
      <c r="E53" s="67">
        <f t="shared" si="22"/>
        <v>0</v>
      </c>
      <c r="F53" s="67">
        <f t="shared" si="22"/>
        <v>14943</v>
      </c>
      <c r="G53" s="67">
        <f t="shared" si="22"/>
        <v>60</v>
      </c>
      <c r="H53" s="67">
        <f t="shared" si="22"/>
        <v>15003</v>
      </c>
      <c r="I53" s="87"/>
      <c r="J53" s="95"/>
    </row>
    <row r="57" customHeight="1" spans="1:9">
      <c r="A57" s="75" t="s">
        <v>47</v>
      </c>
      <c r="B57" s="76"/>
      <c r="C57" s="77" t="s">
        <v>48</v>
      </c>
      <c r="D57" s="77"/>
      <c r="E57" s="77" t="s">
        <v>49</v>
      </c>
      <c r="F57" s="77"/>
      <c r="G57" s="77" t="s">
        <v>50</v>
      </c>
      <c r="H57" s="77"/>
      <c r="I57" s="96" t="s">
        <v>51</v>
      </c>
    </row>
    <row r="58" customHeight="1" spans="1:9">
      <c r="A58" s="78">
        <f>E53</f>
        <v>0</v>
      </c>
      <c r="B58" s="79"/>
      <c r="C58" s="79">
        <f>H53</f>
        <v>15003</v>
      </c>
      <c r="D58" s="79"/>
      <c r="E58" s="79">
        <f>F53</f>
        <v>14943</v>
      </c>
      <c r="F58" s="79"/>
      <c r="G58" s="79">
        <f>G53</f>
        <v>60</v>
      </c>
      <c r="H58" s="79"/>
      <c r="I58" s="97">
        <f>A58-C58</f>
        <v>-15003</v>
      </c>
    </row>
    <row r="60" customHeight="1" spans="1:9">
      <c r="A60" s="80" t="s">
        <v>52</v>
      </c>
      <c r="B60" s="81" t="s">
        <v>53</v>
      </c>
      <c r="C60" s="82" t="s">
        <v>54</v>
      </c>
      <c r="D60" s="80"/>
      <c r="E60" s="80" t="s">
        <v>55</v>
      </c>
      <c r="F60" s="80"/>
      <c r="G60" s="80" t="s">
        <v>56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5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6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0"/>
      <c r="J11" s="41"/>
      <c r="K11" s="42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0</v>
      </c>
      <c r="H12" s="25"/>
      <c r="I12" s="40"/>
      <c r="J12" s="41"/>
      <c r="K12" s="42" t="s">
        <v>75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0"/>
      <c r="J13" s="41"/>
      <c r="K13" s="42" t="s">
        <v>73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0</v>
      </c>
      <c r="H14" s="25"/>
      <c r="I14" s="40"/>
      <c r="J14" s="41"/>
      <c r="K14" s="42" t="s">
        <v>78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54</v>
      </c>
      <c r="G23" s="16" t="s">
        <v>82</v>
      </c>
      <c r="H23" s="16"/>
      <c r="I23" s="16"/>
      <c r="J23" s="16" t="s">
        <v>56</v>
      </c>
      <c r="K23" s="16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>
        <f>F5</f>
        <v>0</v>
      </c>
      <c r="G28" s="7"/>
      <c r="H28" s="6" t="s">
        <v>59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60</v>
      </c>
      <c r="E29" s="10"/>
      <c r="F29" s="11">
        <f>F6</f>
        <v>0</v>
      </c>
      <c r="G29" s="11"/>
      <c r="H29" s="10" t="s">
        <v>61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62</v>
      </c>
      <c r="E30" s="10"/>
      <c r="F30" s="11">
        <f>F7</f>
        <v>0</v>
      </c>
      <c r="G30" s="11"/>
      <c r="H30" s="10" t="s">
        <v>63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46</v>
      </c>
      <c r="J33" s="25"/>
      <c r="K33" s="48" t="s">
        <v>70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81</v>
      </c>
      <c r="C38" s="16"/>
      <c r="D38" s="16"/>
      <c r="E38" s="16"/>
      <c r="F38" s="16" t="s">
        <v>54</v>
      </c>
      <c r="G38" s="16" t="s">
        <v>82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2018-01-12T08:04:12Z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