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<sst xmlns="http://schemas.openxmlformats.org/spreadsheetml/2006/main" count="98">
  <si>
    <t>【借款报销单】</t>
  </si>
  <si>
    <t>团号：HMZB-171116-BXH186</t>
  </si>
  <si>
    <t>会议日期：11月16-19日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</si>
  <si>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</si>
  <si>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</si>
  <si>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</si>
  <si>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</si>
  <si>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</si>
  <si>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</si>
  <si>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</si>
  <si>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</si>
  <si>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</si>
  <si>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</si>
  <si>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</si>
  <si>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</si>
  <si>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</si>
  <si>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</si>
  <si>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</si>
  <si>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</si>
  <si>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</si>
  <si>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</si>
  <si>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</si>
  <si>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</si>
  <si>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</si>
  <si>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</si>
  <si>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</si>
  <si>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</si>
  <si>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</si>
  <si>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酒水采买1500元</t>
  </si>
  <si>
    <t>尽量提供可用的原始发票，发票项目不可用的，且开票需要加收税点的可以不提供原始发票。网上交易均需提供交易截图。</t>
  </si>
  <si>
    <t>生日蛋糕1300元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</si>
  <si>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</si>
  <si>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</si>
  <si>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</si>
  <si>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</si>
  <si>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</si>
  <si>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</si>
  <si>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</si>
  <si>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</si>
  <si>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</si>
  <si>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</si>
  <si>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</si>
  <si>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</si>
  <si>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</si>
  <si>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奖盘2036元</t>
  </si>
  <si>
    <t>绢人40个</t>
  </si>
  <si>
    <t>证书</t>
  </si>
  <si>
    <t>奖杯7个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</si>
  <si>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</si>
  <si>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</si>
  <si>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</si>
  <si>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</si>
  <si>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</si>
  <si>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</si>
  <si>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</si>
  <si>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</si>
  <si>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</si>
  <si>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</si>
  <si>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</si>
  <si>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</si>
  <si>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</si>
  <si>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</si>
  <si>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</si>
  <si>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</si>
  <si>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</si>
  <si>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</si>
  <si>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</si>
  <si>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</si>
  <si>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</si>
  <si>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报销日期:</t>
  </si>
  <si>
    <t>团号:</t>
  </si>
  <si>
    <t>HMZB-171116-BXH186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</si>
  <si>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</si>
  <si>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</si>
  <si>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</si>
  <si>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</si>
  <si>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</si>
  <si>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</si>
  <si>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</si>
  <si>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</si>
  <si>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</si>
  <si>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</si>
  <si>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</si>
  <si>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一日游费用</t>
  </si>
  <si>
    <t>闪送</t>
  </si>
  <si>
    <t>补票金额</t>
  </si>
  <si>
    <t>报销总金额</t>
  </si>
  <si>
    <t>报销人:</t>
  </si>
  <si>
    <t>合规:</t>
  </si>
  <si>
    <t>【员工上会补助统计单】</t>
  </si>
  <si>
    <t>客户经理</t>
  </si>
  <si>
    <t>企划部B组</t>
  </si>
  <si>
    <t>出差城市</t>
  </si>
  <si>
    <t>出差起止日期</t>
  </si>
  <si>
    <t>每天金额</t>
  </si>
  <si>
    <t>天数</t>
  </si>
  <si>
    <t>11月17</t>
  </si>
  <si>
    <t xml:space="preserve">  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</si>
</sst>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178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179" formatCode="#,##0.00_ 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1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7" borderId="22" applyNumberFormat="0" applyAlignment="0" applyProtection="0">
      <alignment vertical="center"/>
    </xf>
    <xf numFmtId="0" fontId="21" fillId="17" borderId="21" applyNumberFormat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0" workbookViewId="0">
      <selection activeCell="I51" sqref="I51"/>
    </sheetView>
  </sheetViews>
  <sheetFormatPr defaultColWidth="9" defaultRowHeight="21" customHeight="1"/>
  <cols>
    <col min="1" max="1" width="9" style="59"/>
    <col min="2" max="2" width="16.75" customWidth="1"/>
    <col min="3" max="3" width="13.375" style="60" customWidth="1"/>
    <col min="5" max="5" width="16.75" customWidth="1"/>
    <col min="6" max="6" width="12.2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2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>C17*D17</f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3">SUM(D17)</f>
        <v>0</v>
      </c>
      <c r="E21" s="75">
        <f t="shared" si="3"/>
        <v>0</v>
      </c>
      <c r="F21" s="75">
        <f>SUM(F17:F20)</f>
        <v>0</v>
      </c>
      <c r="G21" s="75">
        <f t="shared" ref="G21:H21" si="4">SUM(G17:G20)</f>
        <v>0</v>
      </c>
      <c r="H21" s="75">
        <f t="shared" si="4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>C22*D22</f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5">SUM(D22)</f>
        <v>0</v>
      </c>
      <c r="E24" s="75">
        <f t="shared" si="5"/>
        <v>0</v>
      </c>
      <c r="F24" s="75">
        <f>SUM(F22:F23)</f>
        <v>0</v>
      </c>
      <c r="G24" s="75">
        <f t="shared" ref="G24:H24" si="6">SUM(G22:G23)</f>
        <v>0</v>
      </c>
      <c r="H24" s="75">
        <f t="shared" si="6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2800</v>
      </c>
      <c r="D25" s="76">
        <v>1</v>
      </c>
      <c r="E25" s="78">
        <f>C25*D25</f>
        <v>2800</v>
      </c>
      <c r="F25" s="71">
        <v>745</v>
      </c>
      <c r="G25" s="71">
        <v>0</v>
      </c>
      <c r="H25" s="71">
        <f>F25+G25</f>
        <v>745</v>
      </c>
      <c r="I25" s="92" t="s">
        <v>28</v>
      </c>
      <c r="J25" s="93" t="s">
        <v>29</v>
      </c>
    </row>
    <row r="26" customHeight="1" spans="1:10">
      <c r="A26" s="79"/>
      <c r="B26" s="80"/>
      <c r="C26" s="81"/>
      <c r="D26" s="79"/>
      <c r="E26" s="81"/>
      <c r="F26" s="71">
        <v>1586</v>
      </c>
      <c r="G26" s="71">
        <v>0</v>
      </c>
      <c r="H26" s="71">
        <f>F26+G26</f>
        <v>1586</v>
      </c>
      <c r="I26" s="92" t="s">
        <v>30</v>
      </c>
      <c r="J26" s="94"/>
    </row>
    <row r="27" s="58" customFormat="1" customHeight="1" spans="1:10">
      <c r="A27" s="73"/>
      <c r="B27" s="74" t="s">
        <v>31</v>
      </c>
      <c r="C27" s="75">
        <f>SUM(C25)</f>
        <v>2800</v>
      </c>
      <c r="D27" s="75">
        <f t="shared" ref="D27:E27" si="7">SUM(D25)</f>
        <v>1</v>
      </c>
      <c r="E27" s="75">
        <f t="shared" si="7"/>
        <v>2800</v>
      </c>
      <c r="F27" s="75">
        <f>SUM(F25:F26)</f>
        <v>2331</v>
      </c>
      <c r="G27" s="75">
        <f>SUM(G25:G26)</f>
        <v>0</v>
      </c>
      <c r="H27" s="75">
        <f t="shared" ref="H27" si="8">SUM(H25:H26)</f>
        <v>2331</v>
      </c>
      <c r="I27" s="95"/>
      <c r="J27" s="96"/>
    </row>
    <row r="28" customHeight="1" spans="1:10">
      <c r="A28" s="69">
        <v>6</v>
      </c>
      <c r="B28" s="70" t="s">
        <v>32</v>
      </c>
      <c r="C28" s="71">
        <v>0</v>
      </c>
      <c r="D28" s="72"/>
      <c r="E28" s="71">
        <f>C28*D28</f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33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34</v>
      </c>
      <c r="C32" s="75">
        <f>SUM(C28)</f>
        <v>0</v>
      </c>
      <c r="D32" s="75">
        <f t="shared" ref="D32:E32" si="9">SUM(D28)</f>
        <v>0</v>
      </c>
      <c r="E32" s="75">
        <f t="shared" si="9"/>
        <v>0</v>
      </c>
      <c r="F32" s="75">
        <f>SUM(F28:F31)</f>
        <v>0</v>
      </c>
      <c r="G32" s="75">
        <f t="shared" ref="G32:H32" si="10">SUM(G28:G31)</f>
        <v>0</v>
      </c>
      <c r="H32" s="75">
        <f t="shared" si="10"/>
        <v>0</v>
      </c>
      <c r="I32" s="95"/>
      <c r="J32" s="99"/>
    </row>
    <row r="33" customHeight="1" spans="1:10">
      <c r="A33" s="69">
        <v>7</v>
      </c>
      <c r="B33" s="70" t="s">
        <v>35</v>
      </c>
      <c r="C33" s="71">
        <v>0</v>
      </c>
      <c r="D33" s="72"/>
      <c r="E33" s="71">
        <f>C33*D33</f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36</v>
      </c>
      <c r="C37" s="75">
        <f>SUM(C33)</f>
        <v>0</v>
      </c>
      <c r="D37" s="75">
        <f t="shared" ref="D37:E37" si="11">SUM(D33)</f>
        <v>0</v>
      </c>
      <c r="E37" s="75">
        <f t="shared" si="11"/>
        <v>0</v>
      </c>
      <c r="F37" s="75">
        <f>SUM(F33:F36)</f>
        <v>0</v>
      </c>
      <c r="G37" s="75">
        <f t="shared" ref="G37:H37" si="12">SUM(G33:G36)</f>
        <v>0</v>
      </c>
      <c r="H37" s="75">
        <f t="shared" si="12"/>
        <v>0</v>
      </c>
      <c r="I37" s="95"/>
      <c r="J37" s="102"/>
    </row>
    <row r="38" customHeight="1" spans="1:10">
      <c r="A38" s="69">
        <v>8</v>
      </c>
      <c r="B38" s="70" t="s">
        <v>37</v>
      </c>
      <c r="C38" s="71">
        <v>0</v>
      </c>
      <c r="D38" s="72"/>
      <c r="E38" s="71">
        <f>C38*D38</f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38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39</v>
      </c>
      <c r="C40" s="75">
        <f>SUM(C38)</f>
        <v>0</v>
      </c>
      <c r="D40" s="75">
        <f t="shared" ref="D40:E40" si="13">SUM(D38)</f>
        <v>0</v>
      </c>
      <c r="E40" s="75">
        <f t="shared" si="13"/>
        <v>0</v>
      </c>
      <c r="F40" s="75">
        <f>SUM(F38:F39)</f>
        <v>0</v>
      </c>
      <c r="G40" s="75">
        <f t="shared" ref="G40:H40" si="14">SUM(G38:G39)</f>
        <v>0</v>
      </c>
      <c r="H40" s="75">
        <f t="shared" si="14"/>
        <v>0</v>
      </c>
      <c r="I40" s="95"/>
      <c r="J40" s="99"/>
    </row>
    <row r="41" customHeight="1" spans="1:10">
      <c r="A41" s="69">
        <v>9</v>
      </c>
      <c r="B41" s="70" t="s">
        <v>40</v>
      </c>
      <c r="C41" s="71">
        <v>0</v>
      </c>
      <c r="D41" s="72"/>
      <c r="E41" s="71">
        <f>C41*D41</f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41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42</v>
      </c>
      <c r="C44" s="75">
        <f>SUM(C41)</f>
        <v>0</v>
      </c>
      <c r="D44" s="75">
        <f t="shared" ref="D44:E44" si="15">SUM(D41)</f>
        <v>0</v>
      </c>
      <c r="E44" s="75">
        <f t="shared" si="15"/>
        <v>0</v>
      </c>
      <c r="F44" s="75">
        <f>SUM(F41:F43)</f>
        <v>0</v>
      </c>
      <c r="G44" s="75">
        <f t="shared" ref="G44:H44" si="16">SUM(G41:G43)</f>
        <v>0</v>
      </c>
      <c r="H44" s="75">
        <f t="shared" si="16"/>
        <v>0</v>
      </c>
      <c r="I44" s="95"/>
      <c r="J44" s="96"/>
    </row>
    <row r="45" customHeight="1" spans="1:10">
      <c r="A45" s="76">
        <v>10</v>
      </c>
      <c r="B45" s="70" t="s">
        <v>43</v>
      </c>
      <c r="C45" s="71">
        <v>5200</v>
      </c>
      <c r="D45" s="72">
        <v>1</v>
      </c>
      <c r="E45" s="71">
        <f>C45*D45</f>
        <v>5200</v>
      </c>
      <c r="F45" s="71">
        <v>2036</v>
      </c>
      <c r="G45" s="71">
        <v>0</v>
      </c>
      <c r="H45" s="71">
        <f t="shared" ref="H45:H51" si="17">F45+G45</f>
        <v>2036</v>
      </c>
      <c r="I45" s="92" t="s">
        <v>44</v>
      </c>
      <c r="J45" s="100"/>
    </row>
    <row r="46" customHeight="1" spans="1:10">
      <c r="A46" s="82"/>
      <c r="B46" s="70"/>
      <c r="C46" s="71"/>
      <c r="D46" s="72"/>
      <c r="E46" s="71"/>
      <c r="F46" s="71">
        <v>2772</v>
      </c>
      <c r="G46" s="71">
        <v>0</v>
      </c>
      <c r="H46" s="71">
        <f t="shared" si="17"/>
        <v>2772</v>
      </c>
      <c r="I46" s="92" t="s">
        <v>45</v>
      </c>
      <c r="J46" s="101"/>
    </row>
    <row r="47" customHeight="1" spans="1:10">
      <c r="A47" s="82"/>
      <c r="B47" s="70"/>
      <c r="C47" s="71"/>
      <c r="D47" s="72"/>
      <c r="E47" s="71"/>
      <c r="F47" s="71">
        <v>31.5</v>
      </c>
      <c r="G47" s="71">
        <v>0</v>
      </c>
      <c r="H47" s="71">
        <f t="shared" si="17"/>
        <v>31.5</v>
      </c>
      <c r="I47" s="92" t="s">
        <v>46</v>
      </c>
      <c r="J47" s="101"/>
    </row>
    <row r="48" customHeight="1" spans="1:10">
      <c r="A48" s="82"/>
      <c r="B48" s="70"/>
      <c r="C48" s="71"/>
      <c r="D48" s="72"/>
      <c r="E48" s="71"/>
      <c r="F48" s="71">
        <v>385</v>
      </c>
      <c r="G48" s="71">
        <v>0</v>
      </c>
      <c r="H48" s="71">
        <f t="shared" si="17"/>
        <v>385</v>
      </c>
      <c r="I48" s="92" t="s">
        <v>47</v>
      </c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7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7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7"/>
        <v>0</v>
      </c>
      <c r="I51" s="92"/>
      <c r="J51" s="101"/>
    </row>
    <row r="52" s="58" customFormat="1" customHeight="1" spans="1:10">
      <c r="A52" s="73"/>
      <c r="B52" s="74" t="s">
        <v>48</v>
      </c>
      <c r="C52" s="75">
        <f>SUM(C45)</f>
        <v>5200</v>
      </c>
      <c r="D52" s="75">
        <f t="shared" ref="D52:E52" si="18">SUM(D45)</f>
        <v>1</v>
      </c>
      <c r="E52" s="75">
        <f t="shared" si="18"/>
        <v>5200</v>
      </c>
      <c r="F52" s="75">
        <f>SUM(F45:F51)</f>
        <v>5224.5</v>
      </c>
      <c r="G52" s="75">
        <f t="shared" ref="G52:H52" si="19">SUM(G45:G51)</f>
        <v>0</v>
      </c>
      <c r="H52" s="75">
        <f t="shared" si="19"/>
        <v>5224.5</v>
      </c>
      <c r="I52" s="95"/>
      <c r="J52" s="102"/>
    </row>
    <row r="53" customHeight="1" spans="1:10">
      <c r="A53" s="73"/>
      <c r="B53" s="74" t="s">
        <v>49</v>
      </c>
      <c r="C53" s="75">
        <f>SUM(C52,C44,C40,C37,C32,C27,C24,C21,C16,C13)</f>
        <v>8000</v>
      </c>
      <c r="D53" s="75">
        <f t="shared" ref="D53:H53" si="20">SUM(D52,D44,D40,D37,D32,D27,D24,D21,D16,D13)</f>
        <v>2</v>
      </c>
      <c r="E53" s="75">
        <f t="shared" si="20"/>
        <v>8000</v>
      </c>
      <c r="F53" s="75">
        <f t="shared" si="20"/>
        <v>7555.5</v>
      </c>
      <c r="G53" s="75">
        <f t="shared" si="20"/>
        <v>0</v>
      </c>
      <c r="H53" s="75">
        <f t="shared" si="20"/>
        <v>7555.5</v>
      </c>
      <c r="I53" s="95"/>
      <c r="J53" s="103"/>
    </row>
    <row r="57" customHeight="1" spans="1:9">
      <c r="A57" s="83" t="s">
        <v>50</v>
      </c>
      <c r="B57" s="84"/>
      <c r="C57" s="85" t="s">
        <v>51</v>
      </c>
      <c r="D57" s="85"/>
      <c r="E57" s="85" t="s">
        <v>52</v>
      </c>
      <c r="F57" s="85"/>
      <c r="G57" s="85" t="s">
        <v>53</v>
      </c>
      <c r="H57" s="85"/>
      <c r="I57" s="104" t="s">
        <v>54</v>
      </c>
    </row>
    <row r="58" customHeight="1" spans="1:9">
      <c r="A58" s="86">
        <f>E53</f>
        <v>8000</v>
      </c>
      <c r="B58" s="87"/>
      <c r="C58" s="87">
        <f>H53</f>
        <v>7555.5</v>
      </c>
      <c r="D58" s="87"/>
      <c r="E58" s="87">
        <f>F53</f>
        <v>7555.5</v>
      </c>
      <c r="F58" s="87"/>
      <c r="G58" s="87">
        <f>G53</f>
        <v>0</v>
      </c>
      <c r="H58" s="87"/>
      <c r="I58" s="105">
        <f>A58-C58</f>
        <v>444.5</v>
      </c>
    </row>
    <row r="60" customHeight="1" spans="1:9">
      <c r="A60" s="88" t="s">
        <v>55</v>
      </c>
      <c r="B60" s="89"/>
      <c r="C60" s="90" t="s">
        <v>56</v>
      </c>
      <c r="D60" s="88"/>
      <c r="E60" s="88" t="s">
        <v>57</v>
      </c>
      <c r="F60" s="88"/>
      <c r="G60" s="88" t="s">
        <v>58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28" workbookViewId="0">
      <selection activeCell="M13" sqref="M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43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44"/>
    </row>
    <row r="7" ht="20.1" customHeight="1" spans="2:11">
      <c r="B7" s="8"/>
      <c r="C7" s="9"/>
      <c r="D7" s="10" t="s">
        <v>68</v>
      </c>
      <c r="E7" s="10"/>
      <c r="F7" s="12">
        <v>43056</v>
      </c>
      <c r="G7" s="11"/>
      <c r="H7" s="10" t="s">
        <v>69</v>
      </c>
      <c r="I7" s="45"/>
      <c r="J7" s="12">
        <v>43063</v>
      </c>
      <c r="K7" s="44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6"/>
      <c r="J8" s="16" t="s">
        <v>71</v>
      </c>
      <c r="K8" s="47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3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>
        <v>0</v>
      </c>
      <c r="H11" s="26">
        <v>0</v>
      </c>
      <c r="I11" s="48"/>
      <c r="J11" s="49"/>
      <c r="K11" s="50"/>
    </row>
    <row r="12" ht="31" customHeight="1" spans="2:11">
      <c r="B12" s="23"/>
      <c r="C12" s="24"/>
      <c r="D12" s="27"/>
      <c r="E12" s="28" t="s">
        <v>80</v>
      </c>
      <c r="F12" s="29"/>
      <c r="G12" s="26"/>
      <c r="H12" s="26"/>
      <c r="I12" s="48"/>
      <c r="J12" s="49"/>
      <c r="K12" s="50"/>
    </row>
    <row r="13" ht="35" customHeight="1" spans="2:11">
      <c r="B13" s="23">
        <v>2</v>
      </c>
      <c r="C13" s="24"/>
      <c r="D13" s="27"/>
      <c r="E13" s="30"/>
      <c r="F13" s="31"/>
      <c r="G13" s="26"/>
      <c r="H13" s="26"/>
      <c r="I13" s="48"/>
      <c r="J13" s="49"/>
      <c r="K13" s="50"/>
    </row>
    <row r="14" ht="35" customHeight="1" spans="2:11">
      <c r="B14" s="23"/>
      <c r="C14" s="24"/>
      <c r="D14" s="27"/>
      <c r="E14" s="32"/>
      <c r="F14" s="33"/>
      <c r="G14" s="26"/>
      <c r="H14" s="26"/>
      <c r="I14" s="48"/>
      <c r="J14" s="49"/>
      <c r="K14" s="50"/>
    </row>
    <row r="15" ht="20.1" customHeight="1" spans="2:11">
      <c r="B15" s="23">
        <v>3</v>
      </c>
      <c r="C15" s="24"/>
      <c r="D15" s="27"/>
      <c r="E15" s="23" t="s">
        <v>81</v>
      </c>
      <c r="F15" s="24"/>
      <c r="G15" s="26"/>
      <c r="H15" s="26"/>
      <c r="I15" s="48"/>
      <c r="J15" s="49"/>
      <c r="K15" s="51"/>
    </row>
    <row r="16" ht="20.1" customHeight="1" spans="2:11">
      <c r="B16" s="23">
        <v>4</v>
      </c>
      <c r="C16" s="24"/>
      <c r="D16" s="27"/>
      <c r="E16" s="23" t="s">
        <v>82</v>
      </c>
      <c r="F16" s="24"/>
      <c r="G16" s="26"/>
      <c r="H16" s="26"/>
      <c r="I16" s="48"/>
      <c r="J16" s="49"/>
      <c r="K16" s="51"/>
    </row>
    <row r="17" ht="20.1" customHeight="1" spans="2:11">
      <c r="B17" s="23">
        <v>5</v>
      </c>
      <c r="C17" s="24"/>
      <c r="D17" s="25" t="s">
        <v>43</v>
      </c>
      <c r="E17" s="34" t="s">
        <v>83</v>
      </c>
      <c r="F17" s="34"/>
      <c r="G17" s="26"/>
      <c r="H17" s="26"/>
      <c r="I17" s="48"/>
      <c r="J17" s="49"/>
      <c r="K17" s="51"/>
    </row>
    <row r="18" ht="20.1" customHeight="1" spans="2:11">
      <c r="B18" s="23">
        <v>6</v>
      </c>
      <c r="C18" s="24"/>
      <c r="D18" s="27"/>
      <c r="E18" s="34" t="s">
        <v>84</v>
      </c>
      <c r="F18" s="34"/>
      <c r="G18" s="26"/>
      <c r="H18" s="26"/>
      <c r="I18" s="48"/>
      <c r="J18" s="49"/>
      <c r="K18" s="51"/>
    </row>
    <row r="19" ht="20.1" customHeight="1" spans="2:11">
      <c r="B19" s="23">
        <v>7</v>
      </c>
      <c r="C19" s="24"/>
      <c r="D19" s="35"/>
      <c r="E19" s="34"/>
      <c r="F19" s="34"/>
      <c r="G19" s="26"/>
      <c r="H19" s="26"/>
      <c r="I19" s="48"/>
      <c r="J19" s="49"/>
      <c r="K19" s="51"/>
    </row>
    <row r="20" ht="20.1" customHeight="1" spans="2:11">
      <c r="B20" s="20" t="s">
        <v>49</v>
      </c>
      <c r="C20" s="36"/>
      <c r="D20" s="36"/>
      <c r="E20" s="36"/>
      <c r="F20" s="21"/>
      <c r="G20" s="37">
        <f>SUM(G11:G19)</f>
        <v>0</v>
      </c>
      <c r="H20" s="37">
        <f>SUM(H11:H19)</f>
        <v>0</v>
      </c>
      <c r="I20" s="52">
        <f>SUM(I11:J19)</f>
        <v>0</v>
      </c>
      <c r="J20" s="53"/>
      <c r="K20" s="54"/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55"/>
      <c r="K21" s="17"/>
    </row>
    <row r="22" ht="20.1" customHeight="1" spans="2:11">
      <c r="B22" s="22" t="s">
        <v>75</v>
      </c>
      <c r="C22" s="22"/>
      <c r="D22" s="22"/>
      <c r="E22" s="22"/>
      <c r="F22" s="22"/>
      <c r="G22" s="22" t="s">
        <v>85</v>
      </c>
      <c r="H22" s="22"/>
      <c r="I22" s="22"/>
      <c r="J22" s="22"/>
      <c r="K22" s="22" t="s">
        <v>86</v>
      </c>
    </row>
    <row r="23" ht="20.1" customHeight="1" spans="2:11">
      <c r="B23" s="38">
        <f>H20</f>
        <v>0</v>
      </c>
      <c r="C23" s="38"/>
      <c r="D23" s="38"/>
      <c r="E23" s="38"/>
      <c r="F23" s="38"/>
      <c r="G23" s="38">
        <f>I20</f>
        <v>0</v>
      </c>
      <c r="H23" s="38"/>
      <c r="I23" s="38"/>
      <c r="J23" s="38"/>
      <c r="K23" s="56">
        <f>SUM(B23:J23)</f>
        <v>0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 t="s">
        <v>87</v>
      </c>
      <c r="C25" s="17"/>
      <c r="D25" s="17"/>
      <c r="E25" s="17"/>
      <c r="F25" s="17" t="s">
        <v>56</v>
      </c>
      <c r="G25" s="17" t="s">
        <v>88</v>
      </c>
      <c r="H25" s="17"/>
      <c r="I25" s="17"/>
      <c r="J25" s="17" t="s">
        <v>58</v>
      </c>
      <c r="K25" s="17"/>
    </row>
    <row r="28" ht="18.75" spans="1:11">
      <c r="A28" s="2" t="s">
        <v>89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60</v>
      </c>
      <c r="E30" s="6"/>
      <c r="F30" s="7" t="s">
        <v>61</v>
      </c>
      <c r="G30" s="7"/>
      <c r="H30" s="6" t="s">
        <v>62</v>
      </c>
      <c r="I30" s="5"/>
      <c r="J30" s="7" t="s">
        <v>90</v>
      </c>
      <c r="K30" s="43"/>
    </row>
    <row r="31" ht="20.1" customHeight="1" spans="2:11">
      <c r="B31" s="8"/>
      <c r="C31" s="9"/>
      <c r="D31" s="10" t="s">
        <v>64</v>
      </c>
      <c r="E31" s="10"/>
      <c r="F31" s="11" t="s">
        <v>65</v>
      </c>
      <c r="G31" s="11"/>
      <c r="H31" s="10" t="s">
        <v>66</v>
      </c>
      <c r="I31" s="9"/>
      <c r="J31" s="11" t="s">
        <v>91</v>
      </c>
      <c r="K31" s="44"/>
    </row>
    <row r="32" ht="20.1" customHeight="1" spans="2:11">
      <c r="B32" s="8"/>
      <c r="C32" s="9"/>
      <c r="D32" s="10" t="s">
        <v>68</v>
      </c>
      <c r="E32" s="10"/>
      <c r="F32" s="12">
        <v>43056</v>
      </c>
      <c r="G32" s="11"/>
      <c r="H32" s="10" t="s">
        <v>69</v>
      </c>
      <c r="I32" s="45"/>
      <c r="J32" s="12">
        <v>43063</v>
      </c>
      <c r="K32" s="44"/>
    </row>
    <row r="33" ht="20.1" customHeight="1" spans="2:11">
      <c r="B33" s="13"/>
      <c r="C33" s="14"/>
      <c r="D33" s="15"/>
      <c r="E33" s="15"/>
      <c r="F33" s="16"/>
      <c r="G33" s="16"/>
      <c r="H33" s="15" t="s">
        <v>70</v>
      </c>
      <c r="I33" s="46"/>
      <c r="J33" s="16" t="s">
        <v>71</v>
      </c>
      <c r="K33" s="47"/>
    </row>
    <row r="34" ht="20.1" customHeight="1"/>
    <row r="35" ht="20.1" customHeight="1" spans="2:11">
      <c r="B35" s="34"/>
      <c r="C35" s="34"/>
      <c r="D35" s="39" t="s">
        <v>92</v>
      </c>
      <c r="E35" s="34" t="s">
        <v>93</v>
      </c>
      <c r="F35" s="34"/>
      <c r="G35" s="26" t="s">
        <v>94</v>
      </c>
      <c r="H35" s="26" t="s">
        <v>95</v>
      </c>
      <c r="I35" s="26" t="s">
        <v>49</v>
      </c>
      <c r="J35" s="26"/>
      <c r="K35" s="57" t="s">
        <v>77</v>
      </c>
    </row>
    <row r="36" ht="20.1" customHeight="1" spans="2:11">
      <c r="B36" s="34">
        <v>1</v>
      </c>
      <c r="C36" s="34"/>
      <c r="D36" s="40" t="s">
        <v>65</v>
      </c>
      <c r="E36" s="41" t="s">
        <v>96</v>
      </c>
      <c r="F36" s="34"/>
      <c r="G36" s="26">
        <v>100</v>
      </c>
      <c r="H36" s="26">
        <v>1</v>
      </c>
      <c r="I36" s="48">
        <f>G36*H36</f>
        <v>100</v>
      </c>
      <c r="J36" s="49"/>
      <c r="K36" s="50" t="s">
        <v>61</v>
      </c>
    </row>
    <row r="37" ht="20.1" customHeight="1" spans="2:11">
      <c r="B37" s="34">
        <v>2</v>
      </c>
      <c r="C37" s="34"/>
      <c r="D37" s="40"/>
      <c r="E37" s="41"/>
      <c r="F37" s="34"/>
      <c r="G37" s="26"/>
      <c r="H37" s="26"/>
      <c r="I37" s="48"/>
      <c r="J37" s="49"/>
      <c r="K37" s="50"/>
    </row>
    <row r="38" ht="20.1" customHeight="1" spans="2:11">
      <c r="B38" s="34">
        <v>3</v>
      </c>
      <c r="C38" s="34"/>
      <c r="D38" s="40"/>
      <c r="E38" s="34"/>
      <c r="F38" s="34"/>
      <c r="G38" s="26">
        <v>0</v>
      </c>
      <c r="H38" s="26">
        <v>0</v>
      </c>
      <c r="I38" s="48">
        <f t="shared" ref="I37:I38" si="0">G38*H38</f>
        <v>0</v>
      </c>
      <c r="J38" s="49"/>
      <c r="K38" s="50"/>
    </row>
    <row r="39" ht="20.1" customHeight="1" spans="2:11">
      <c r="B39" s="20" t="s">
        <v>49</v>
      </c>
      <c r="C39" s="36"/>
      <c r="D39" s="36"/>
      <c r="E39" s="36"/>
      <c r="F39" s="21"/>
      <c r="G39" s="37"/>
      <c r="H39" s="37">
        <f>SUM(H21:H38)</f>
        <v>1</v>
      </c>
      <c r="I39" s="52">
        <f>SUM(I36:J38)</f>
        <v>100</v>
      </c>
      <c r="J39" s="53"/>
      <c r="K39" s="54"/>
    </row>
    <row r="40" ht="20.1" customHeight="1" spans="2:11">
      <c r="B40" s="17" t="s">
        <v>87</v>
      </c>
      <c r="C40" s="17"/>
      <c r="D40" s="17"/>
      <c r="E40" s="17"/>
      <c r="F40" s="17" t="s">
        <v>56</v>
      </c>
      <c r="G40" s="17" t="s">
        <v>88</v>
      </c>
      <c r="H40" s="17"/>
      <c r="I40" s="17"/>
      <c r="J40" s="17" t="s">
        <v>58</v>
      </c>
      <c r="K40" s="17"/>
    </row>
    <row r="41" spans="7:7">
      <c r="G41" t="s">
        <v>97</v>
      </c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  <mergeCell ref="E12:F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2017-11-24T02:13:43Z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