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3" l="1"/>
  <c r="H50" i="3"/>
  <c r="H45" i="3"/>
  <c r="H41" i="3"/>
  <c r="H30" i="3"/>
  <c r="H29" i="3"/>
  <c r="H27" i="3"/>
  <c r="H51" i="3"/>
  <c r="H75" i="3"/>
  <c r="H76" i="3"/>
  <c r="H77" i="3"/>
  <c r="H78" i="3"/>
  <c r="H79" i="3"/>
  <c r="H80" i="3"/>
  <c r="H81" i="3"/>
  <c r="H82" i="3"/>
  <c r="H71" i="3"/>
  <c r="H72" i="3"/>
  <c r="H73" i="3"/>
  <c r="H74" i="3"/>
  <c r="H68" i="3"/>
  <c r="H69" i="3"/>
  <c r="H70" i="3"/>
  <c r="H63" i="3"/>
  <c r="H64" i="3"/>
  <c r="H65" i="3"/>
  <c r="H66" i="3"/>
  <c r="H67" i="3"/>
  <c r="H58" i="3"/>
  <c r="H59" i="3"/>
  <c r="H60" i="3"/>
  <c r="H61" i="3"/>
  <c r="H62" i="3"/>
  <c r="H25" i="3"/>
  <c r="H26" i="3"/>
  <c r="H38" i="3"/>
  <c r="H48" i="3"/>
  <c r="H39" i="3"/>
  <c r="H28" i="3"/>
  <c r="H49" i="3"/>
  <c r="H31" i="3"/>
  <c r="H32" i="3"/>
  <c r="H52" i="3"/>
  <c r="H33" i="3"/>
  <c r="H46" i="3"/>
  <c r="H34" i="3"/>
  <c r="H35" i="3"/>
  <c r="H36" i="3"/>
  <c r="H47" i="3"/>
  <c r="H37" i="3"/>
  <c r="H53" i="3"/>
  <c r="H40" i="3"/>
  <c r="H42" i="3"/>
  <c r="H54" i="3"/>
  <c r="H43" i="3"/>
  <c r="H44" i="3"/>
  <c r="H55" i="3"/>
  <c r="H56" i="3"/>
  <c r="H5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83" i="3"/>
  <c r="C88" i="3"/>
  <c r="H30" i="2"/>
  <c r="B33" i="2"/>
  <c r="I30" i="2"/>
  <c r="G33" i="2"/>
  <c r="K33" i="2"/>
  <c r="E25" i="3"/>
  <c r="E58" i="3"/>
  <c r="G30" i="2"/>
  <c r="C82" i="3"/>
  <c r="C74" i="3"/>
  <c r="C70" i="3"/>
  <c r="C67" i="3"/>
  <c r="C62" i="3"/>
  <c r="C57" i="3"/>
  <c r="C24" i="3"/>
  <c r="C21" i="3"/>
  <c r="C16" i="3"/>
  <c r="C13" i="3"/>
  <c r="C83" i="3"/>
  <c r="E57" i="3"/>
  <c r="J40" i="2"/>
  <c r="I48" i="2"/>
  <c r="H48" i="2"/>
  <c r="F40" i="2"/>
  <c r="E75" i="3"/>
  <c r="E82" i="3"/>
  <c r="E71" i="3"/>
  <c r="E74" i="3"/>
  <c r="E68" i="3"/>
  <c r="E70" i="3"/>
  <c r="E63" i="3"/>
  <c r="E67" i="3"/>
  <c r="E62" i="3"/>
  <c r="E22" i="3"/>
  <c r="E24" i="3"/>
  <c r="E17" i="3"/>
  <c r="E21" i="3"/>
  <c r="E14" i="3"/>
  <c r="E16" i="3"/>
  <c r="E8" i="3"/>
  <c r="E13" i="3"/>
  <c r="E83" i="3"/>
  <c r="A88" i="3"/>
  <c r="I88" i="3"/>
  <c r="G82" i="3"/>
  <c r="G74" i="3"/>
  <c r="G70" i="3"/>
  <c r="G67" i="3"/>
  <c r="G62" i="3"/>
  <c r="G24" i="3"/>
  <c r="G21" i="3"/>
  <c r="G16" i="3"/>
  <c r="G13" i="3"/>
  <c r="G83" i="3"/>
  <c r="G88" i="3"/>
  <c r="F82" i="3"/>
  <c r="F74" i="3"/>
  <c r="F70" i="3"/>
  <c r="F67" i="3"/>
  <c r="F62" i="3"/>
  <c r="F57" i="3"/>
  <c r="F24" i="3"/>
  <c r="F21" i="3"/>
  <c r="F16" i="3"/>
  <c r="F13" i="3"/>
  <c r="F83" i="3"/>
  <c r="E88" i="3"/>
  <c r="D82" i="3"/>
  <c r="D74" i="3"/>
  <c r="D70" i="3"/>
  <c r="D67" i="3"/>
  <c r="D62" i="3"/>
  <c r="D57" i="3"/>
  <c r="D24" i="3"/>
  <c r="D21" i="3"/>
  <c r="D16" i="3"/>
  <c r="D13" i="3"/>
  <c r="D83" i="3"/>
</calcChain>
</file>

<file path=xl/sharedStrings.xml><?xml version="1.0" encoding="utf-8"?>
<sst xmlns="http://schemas.openxmlformats.org/spreadsheetml/2006/main" count="147" uniqueCount="127">
  <si>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</si>
  <si>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</si>
  <si>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</si>
  <si>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</si>
  <si>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</si>
  <si>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</si>
  <si>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</si>
  <si>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</si>
  <si>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</si>
  <si>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</si>
  <si>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</si>
  <si>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</si>
  <si>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</si>
  <si>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</si>
  <si>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</si>
  <si>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</si>
  <si>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</si>
  <si>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</si>
  <si>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</si>
  <si>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</si>
  <si>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</si>
  <si>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</si>
  <si>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</si>
  <si>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</si>
  <si>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</si>
  <si>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</si>
  <si>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</si>
  <si>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</si>
  <si>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</si>
  <si>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</si>
  <si>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</si>
  <si>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</si>
  <si>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</si>
  <si>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</si>
  <si>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</si>
  <si>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</si>
  <si>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</si>
  <si>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</si>
  <si>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</si>
  <si>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</si>
  <si>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</si>
  <si>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</si>
  <si>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</si>
  <si>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</si>
  <si>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</si>
  <si>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</si>
  <si>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</si>
  <si>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</si>
  <si>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</si>
  <si>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</si>
  <si>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</si>
  <si>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</si>
  <si>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</si>
  <si>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</si>
  <si>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</si>
  <si>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</si>
  <si>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</si>
  <si>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</si>
  <si>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</si>
  <si>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</si>
  <si>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</si>
  <si>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</si>
  <si>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</si>
  <si>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</si>
  <si>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</si>
  <si>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</si>
  <si>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</si>
  <si>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</si>
  <si>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</si>
  <si>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</si>
  <si>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</si>
  <si>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</si>
  <si>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</si>
  <si>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</si>
  <si>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</si>
  <si>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</si>
  <si>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</si>
  <si>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</si>
  <si>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</si>
  <si>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</si>
  <si>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</si>
  <si>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</si>
  <si>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</si>
  <si>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</si>
  <si>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</si>
  <si>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会议日期：8月</t>
    <rPh sb="6" eb="7">
      <t>yue</t>
    </rPh>
    <phoneticPr fontId="12" type="noConversion"/>
  </si>
  <si>
    <t>魔术头巾</t>
    <rPh sb="0" eb="1">
      <t>mo shu</t>
    </rPh>
    <rPh sb="2" eb="3">
      <t>tou jin</t>
    </rPh>
    <phoneticPr fontId="12" type="noConversion"/>
  </si>
  <si>
    <t>收纳袋</t>
    <rPh sb="0" eb="1">
      <t>shou na dai</t>
    </rPh>
    <phoneticPr fontId="12" type="noConversion"/>
  </si>
  <si>
    <t>立体logo牌</t>
    <rPh sb="0" eb="1">
      <t>li ti</t>
    </rPh>
    <rPh sb="6" eb="7">
      <t>pai</t>
    </rPh>
    <phoneticPr fontId="12" type="noConversion"/>
  </si>
  <si>
    <t>礼盒</t>
    <rPh sb="0" eb="1">
      <t>li he</t>
    </rPh>
    <phoneticPr fontId="12" type="noConversion"/>
  </si>
  <si>
    <t>车模型</t>
    <rPh sb="0" eb="1">
      <t>ceh mo xing</t>
    </rPh>
    <phoneticPr fontId="12" type="noConversion"/>
  </si>
  <si>
    <t>H5设计</t>
    <rPh sb="2" eb="3">
      <t>she ji</t>
    </rPh>
    <phoneticPr fontId="12" type="noConversion"/>
  </si>
  <si>
    <t>餐巾纸</t>
    <rPh sb="0" eb="1">
      <t>can jin zhi</t>
    </rPh>
    <phoneticPr fontId="12" type="noConversion"/>
  </si>
  <si>
    <t>纸杯</t>
    <rPh sb="0" eb="1">
      <t>zhi bei</t>
    </rPh>
    <phoneticPr fontId="12" type="noConversion"/>
  </si>
  <si>
    <t>牙签旗</t>
    <rPh sb="0" eb="1">
      <t>ya qian</t>
    </rPh>
    <rPh sb="2" eb="3">
      <t>qi zi</t>
    </rPh>
    <phoneticPr fontId="12" type="noConversion"/>
  </si>
  <si>
    <t>旅行瓶</t>
    <rPh sb="0" eb="1">
      <t>lü xing ping</t>
    </rPh>
    <phoneticPr fontId="12" type="noConversion"/>
  </si>
  <si>
    <t>口布</t>
    <rPh sb="0" eb="1">
      <t>kou bu</t>
    </rPh>
    <phoneticPr fontId="12" type="noConversion"/>
  </si>
  <si>
    <t>DIY材料包</t>
    <rPh sb="3" eb="4">
      <t>cai liao bao</t>
    </rPh>
    <phoneticPr fontId="12" type="noConversion"/>
  </si>
  <si>
    <t>logo标签</t>
    <rPh sb="4" eb="5">
      <t>biqao qian</t>
    </rPh>
    <phoneticPr fontId="12" type="noConversion"/>
  </si>
  <si>
    <t>顺丰快递费</t>
    <rPh sb="0" eb="1">
      <t>shun feng</t>
    </rPh>
    <rPh sb="2" eb="3">
      <t>kuai di fei</t>
    </rPh>
    <phoneticPr fontId="12" type="noConversion"/>
  </si>
  <si>
    <t>旗杆</t>
    <rPh sb="0" eb="1">
      <t>qi gan</t>
    </rPh>
    <phoneticPr fontId="12" type="noConversion"/>
  </si>
  <si>
    <t>数字贴纸</t>
    <rPh sb="0" eb="1">
      <t>shu zi</t>
    </rPh>
    <rPh sb="2" eb="3">
      <t>tie zhi</t>
    </rPh>
    <phoneticPr fontId="12" type="noConversion"/>
  </si>
  <si>
    <t>立体贺卡</t>
    <rPh sb="0" eb="1">
      <t>li ti</t>
    </rPh>
    <rPh sb="2" eb="3">
      <t>he ka</t>
    </rPh>
    <phoneticPr fontId="12" type="noConversion"/>
  </si>
  <si>
    <t>宇航员笔</t>
    <rPh sb="0" eb="1">
      <t>yu hang yuan</t>
    </rPh>
    <rPh sb="3" eb="4">
      <t>bi</t>
    </rPh>
    <phoneticPr fontId="12" type="noConversion"/>
  </si>
  <si>
    <t>行李牌</t>
    <rPh sb="0" eb="1">
      <t>xing li pai</t>
    </rPh>
    <phoneticPr fontId="12" type="noConversion"/>
  </si>
  <si>
    <t>资生堂旅行套装</t>
    <rPh sb="0" eb="1">
      <t>zi sheng tang</t>
    </rPh>
    <rPh sb="3" eb="4">
      <t>lü xing</t>
    </rPh>
    <rPh sb="5" eb="6">
      <t>tao zhuang</t>
    </rPh>
    <phoneticPr fontId="12" type="noConversion"/>
  </si>
  <si>
    <t>图片素材购买</t>
    <rPh sb="0" eb="1">
      <t>tu pian</t>
    </rPh>
    <rPh sb="2" eb="3">
      <t>su cai</t>
    </rPh>
    <rPh sb="4" eb="5">
      <t>gou mai</t>
    </rPh>
    <phoneticPr fontId="12" type="noConversion"/>
  </si>
  <si>
    <t>青海</t>
    <rPh sb="0" eb="1">
      <t>qing hai</t>
    </rPh>
    <phoneticPr fontId="12" type="noConversion"/>
  </si>
  <si>
    <t>7月</t>
    <rPh sb="1" eb="2">
      <t>yue</t>
    </rPh>
    <phoneticPr fontId="12" type="noConversion"/>
  </si>
  <si>
    <t>8月</t>
    <rPh sb="1" eb="2">
      <t>yue</t>
    </rPh>
    <phoneticPr fontId="12" type="noConversion"/>
  </si>
  <si>
    <t>敦煌酒店午餐</t>
    <rPh sb="0" eb="1">
      <t>dun huang</t>
    </rPh>
    <rPh sb="2" eb="3">
      <t>jiu dian</t>
    </rPh>
    <rPh sb="4" eb="5">
      <t>wu can</t>
    </rPh>
    <phoneticPr fontId="12" type="noConversion"/>
  </si>
  <si>
    <t>敦煌机场午餐</t>
    <rPh sb="0" eb="1">
      <t>dun haung</t>
    </rPh>
    <rPh sb="2" eb="3">
      <t>ji chang</t>
    </rPh>
    <rPh sb="4" eb="5">
      <t>wu can</t>
    </rPh>
    <phoneticPr fontId="12" type="noConversion"/>
  </si>
  <si>
    <t>水上雅丹买餐</t>
    <rPh sb="0" eb="1">
      <t>shui shang ya dna</t>
    </rPh>
    <rPh sb="4" eb="5">
      <t>mai</t>
    </rPh>
    <rPh sb="5" eb="6">
      <t>c na</t>
    </rPh>
    <phoneticPr fontId="12" type="noConversion"/>
  </si>
  <si>
    <t>冷湖早餐</t>
    <rPh sb="0" eb="1">
      <t>leng hu</t>
    </rPh>
    <rPh sb="2" eb="3">
      <t>zao can</t>
    </rPh>
    <phoneticPr fontId="12" type="noConversion"/>
  </si>
  <si>
    <t>见滴滴行程单</t>
    <rPh sb="0" eb="1">
      <t>j ai n</t>
    </rPh>
    <rPh sb="1" eb="2">
      <t>di di</t>
    </rPh>
    <rPh sb="3" eb="4">
      <t>xing cheng dan</t>
    </rPh>
    <phoneticPr fontId="12" type="noConversion"/>
  </si>
  <si>
    <t>客户住宿1间</t>
    <rPh sb="0" eb="1">
      <t>ke hu</t>
    </rPh>
    <rPh sb="2" eb="3">
      <t>zhu s</t>
    </rPh>
    <rPh sb="5" eb="6">
      <t>jian</t>
    </rPh>
    <phoneticPr fontId="12" type="noConversion"/>
  </si>
  <si>
    <t>冰袖2</t>
    <phoneticPr fontId="12" type="noConversion"/>
  </si>
  <si>
    <t>相册</t>
    <rPh sb="0" eb="1">
      <t>xiang ce</t>
    </rPh>
    <phoneticPr fontId="12" type="noConversion"/>
  </si>
  <si>
    <t>快幕秀</t>
    <rPh sb="0" eb="1">
      <t>kuai mu xiu</t>
    </rPh>
    <phoneticPr fontId="12" type="noConversion"/>
  </si>
  <si>
    <t>易拉宝</t>
  </si>
  <si>
    <t>充电宝</t>
    <rPh sb="0" eb="1">
      <t>chng dian bao</t>
    </rPh>
    <phoneticPr fontId="12" type="noConversion"/>
  </si>
  <si>
    <t>景区买防晒眼镜</t>
    <rPh sb="0" eb="1">
      <t>jing qu</t>
    </rPh>
    <rPh sb="2" eb="3">
      <t>mai</t>
    </rPh>
    <rPh sb="3" eb="4">
      <t>fnag shai</t>
    </rPh>
    <rPh sb="5" eb="6">
      <t>yan jing</t>
    </rPh>
    <phoneticPr fontId="12" type="noConversion"/>
  </si>
  <si>
    <t>超市保温杯</t>
    <rPh sb="0" eb="1">
      <t>chao shi</t>
    </rPh>
    <rPh sb="2" eb="3">
      <t>bao wen bei</t>
    </rPh>
    <phoneticPr fontId="12" type="noConversion"/>
  </si>
  <si>
    <t>拖鞋退货费</t>
    <rPh sb="0" eb="1">
      <t>tuo xie</t>
    </rPh>
    <rPh sb="2" eb="3">
      <t>tui huo fei</t>
    </rPh>
    <phoneticPr fontId="12" type="noConversion"/>
  </si>
  <si>
    <t>冰袖1（36.6+396）</t>
    <rPh sb="0" eb="1">
      <t>bing xiu</t>
    </rPh>
    <phoneticPr fontId="12" type="noConversion"/>
  </si>
  <si>
    <t>礼盒2</t>
    <rPh sb="0" eb="1">
      <t>li he</t>
    </rPh>
    <phoneticPr fontId="12" type="noConversion"/>
  </si>
  <si>
    <t>一次性毛巾（55+11）</t>
    <rPh sb="0" eb="1">
      <t>yi ci xing</t>
    </rPh>
    <rPh sb="3" eb="4">
      <t>mao jin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</si>
</sst>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176" fontId="0" fillId="0" borderId="0" xfId="0" applyNumberFormat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40" fontId="13" fillId="0" borderId="8" xfId="0" applyNumberFormat="1" applyFont="1" applyBorder="1" applyAlignment="1">
      <alignment horizontal="right" vertical="center"/>
    </xf>
    <xf numFmtId="40" fontId="0" fillId="0" borderId="8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91"/>
  <sheetViews>
    <sheetView tabSelected="1" topLeftCell="A70" zoomScale="125" workbookViewId="0">
      <selection activeCell="I93" sqref="I93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90" t="s">
        <v>0</v>
      </c>
      <c r="D2" s="90"/>
      <c r="E2" s="90"/>
      <c r="F2" s="90"/>
      <c r="G2" s="90"/>
      <c r="H2" s="90"/>
      <c r="I2" s="44"/>
      <c r="J2" s="44"/>
      <c r="K2" s="44"/>
      <c r="L2" s="44"/>
    </row>
    <row r="4" spans="1:12" ht="21" customHeight="1" x14ac:dyDescent="0.15">
      <c r="H4" s="74" t="s">
        <v>84</v>
      </c>
      <c r="I4" s="74"/>
      <c r="J4" s="74" t="s">
        <v>85</v>
      </c>
    </row>
    <row r="5" spans="1:12" ht="21" customHeight="1" x14ac:dyDescent="0.15">
      <c r="H5" s="75"/>
      <c r="I5" s="75"/>
      <c r="J5" s="75"/>
    </row>
    <row r="6" spans="1:12" ht="21" customHeight="1" x14ac:dyDescent="0.15">
      <c r="A6" s="86" t="s">
        <v>1</v>
      </c>
      <c r="B6" s="76" t="s">
        <v>2</v>
      </c>
      <c r="C6" s="91" t="s">
        <v>3</v>
      </c>
      <c r="D6" s="91"/>
      <c r="E6" s="91"/>
      <c r="F6" s="92" t="s">
        <v>4</v>
      </c>
      <c r="G6" s="92"/>
      <c r="H6" s="92"/>
      <c r="I6" s="92"/>
      <c r="J6" s="76" t="s">
        <v>5</v>
      </c>
    </row>
    <row r="7" spans="1:12" ht="21" customHeight="1" x14ac:dyDescent="0.15">
      <c r="A7" s="86"/>
      <c r="B7" s="7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6"/>
    </row>
    <row r="8" spans="1:12" ht="21" customHeight="1" x14ac:dyDescent="0.15">
      <c r="A8" s="87">
        <v>1</v>
      </c>
      <c r="B8" s="85" t="s">
        <v>13</v>
      </c>
      <c r="C8" s="63">
        <v>0</v>
      </c>
      <c r="D8" s="64"/>
      <c r="E8" s="63">
        <f>C8*D8</f>
        <v>0</v>
      </c>
      <c r="F8" s="37">
        <v>0</v>
      </c>
      <c r="G8" s="37">
        <v>0</v>
      </c>
      <c r="H8" s="37">
        <f t="shared" ref="H8:H75" si="0">F8+G8</f>
        <v>0</v>
      </c>
      <c r="I8" s="45"/>
      <c r="J8" s="65" t="s">
        <v>14</v>
      </c>
    </row>
    <row r="9" spans="1:12" ht="21" customHeight="1" x14ac:dyDescent="0.15">
      <c r="A9" s="87"/>
      <c r="B9" s="85"/>
      <c r="C9" s="63"/>
      <c r="D9" s="64"/>
      <c r="E9" s="63"/>
      <c r="F9" s="37">
        <v>0</v>
      </c>
      <c r="G9" s="37">
        <v>0</v>
      </c>
      <c r="H9" s="37">
        <f t="shared" si="0"/>
        <v>0</v>
      </c>
      <c r="I9" s="45"/>
      <c r="J9" s="66"/>
    </row>
    <row r="10" spans="1:12" ht="21" customHeight="1" x14ac:dyDescent="0.15">
      <c r="A10" s="87"/>
      <c r="B10" s="85"/>
      <c r="C10" s="63"/>
      <c r="D10" s="64"/>
      <c r="E10" s="63"/>
      <c r="F10" s="37">
        <v>0</v>
      </c>
      <c r="G10" s="37">
        <v>0</v>
      </c>
      <c r="H10" s="37">
        <f t="shared" si="0"/>
        <v>0</v>
      </c>
      <c r="I10" s="45"/>
      <c r="J10" s="66"/>
    </row>
    <row r="11" spans="1:12" ht="21" customHeight="1" x14ac:dyDescent="0.15">
      <c r="A11" s="87"/>
      <c r="B11" s="85"/>
      <c r="C11" s="63"/>
      <c r="D11" s="64"/>
      <c r="E11" s="63"/>
      <c r="F11" s="37">
        <v>0</v>
      </c>
      <c r="G11" s="37">
        <v>0</v>
      </c>
      <c r="H11" s="37">
        <f t="shared" si="0"/>
        <v>0</v>
      </c>
      <c r="I11" s="45"/>
      <c r="J11" s="66"/>
    </row>
    <row r="12" spans="1:12" ht="21" customHeight="1" x14ac:dyDescent="0.15">
      <c r="A12" s="87"/>
      <c r="B12" s="85"/>
      <c r="C12" s="63"/>
      <c r="D12" s="64"/>
      <c r="E12" s="63"/>
      <c r="F12" s="37">
        <v>0</v>
      </c>
      <c r="G12" s="37">
        <v>0</v>
      </c>
      <c r="H12" s="37">
        <f t="shared" si="0"/>
        <v>0</v>
      </c>
      <c r="I12" s="45"/>
      <c r="J12" s="66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7"/>
    </row>
    <row r="14" spans="1:12" ht="21" customHeight="1" x14ac:dyDescent="0.15">
      <c r="A14" s="83">
        <v>2</v>
      </c>
      <c r="B14" s="96" t="s">
        <v>16</v>
      </c>
      <c r="C14" s="79">
        <v>0</v>
      </c>
      <c r="D14" s="83"/>
      <c r="E14" s="79">
        <f t="shared" ref="E14:E7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5" t="s">
        <v>17</v>
      </c>
    </row>
    <row r="15" spans="1:12" ht="21" customHeight="1" x14ac:dyDescent="0.15">
      <c r="A15" s="84"/>
      <c r="B15" s="97"/>
      <c r="C15" s="80"/>
      <c r="D15" s="84"/>
      <c r="E15" s="80"/>
      <c r="F15" s="37">
        <v>0</v>
      </c>
      <c r="G15" s="37">
        <v>0</v>
      </c>
      <c r="H15" s="37">
        <f t="shared" ref="H15" si="3">F15+G15</f>
        <v>0</v>
      </c>
      <c r="I15" s="45"/>
      <c r="J15" s="66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7"/>
    </row>
    <row r="17" spans="1:10" ht="21" customHeight="1" x14ac:dyDescent="0.15">
      <c r="A17" s="87">
        <v>3</v>
      </c>
      <c r="B17" s="85" t="s">
        <v>19</v>
      </c>
      <c r="C17" s="63">
        <v>0</v>
      </c>
      <c r="D17" s="64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1" t="s">
        <v>20</v>
      </c>
    </row>
    <row r="18" spans="1:10" ht="21" customHeight="1" x14ac:dyDescent="0.15">
      <c r="A18" s="87"/>
      <c r="B18" s="85"/>
      <c r="C18" s="63"/>
      <c r="D18" s="64"/>
      <c r="E18" s="63"/>
      <c r="F18" s="37">
        <v>0</v>
      </c>
      <c r="G18" s="37">
        <v>0</v>
      </c>
      <c r="H18" s="37">
        <f t="shared" si="0"/>
        <v>0</v>
      </c>
      <c r="I18" s="45"/>
      <c r="J18" s="72"/>
    </row>
    <row r="19" spans="1:10" ht="21" customHeight="1" x14ac:dyDescent="0.15">
      <c r="A19" s="87"/>
      <c r="B19" s="85"/>
      <c r="C19" s="63"/>
      <c r="D19" s="64"/>
      <c r="E19" s="63"/>
      <c r="F19" s="37">
        <v>0</v>
      </c>
      <c r="G19" s="37">
        <v>0</v>
      </c>
      <c r="H19" s="37">
        <f t="shared" si="0"/>
        <v>0</v>
      </c>
      <c r="I19" s="45"/>
      <c r="J19" s="72"/>
    </row>
    <row r="20" spans="1:10" ht="21" customHeight="1" x14ac:dyDescent="0.15">
      <c r="A20" s="87"/>
      <c r="B20" s="85"/>
      <c r="C20" s="63"/>
      <c r="D20" s="64"/>
      <c r="E20" s="63"/>
      <c r="F20" s="37">
        <v>0</v>
      </c>
      <c r="G20" s="37">
        <v>0</v>
      </c>
      <c r="H20" s="37">
        <f t="shared" si="0"/>
        <v>0</v>
      </c>
      <c r="I20" s="45"/>
      <c r="J20" s="72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3"/>
    </row>
    <row r="22" spans="1:10" ht="21" customHeight="1" x14ac:dyDescent="0.15">
      <c r="A22" s="87">
        <v>4</v>
      </c>
      <c r="B22" s="85" t="s">
        <v>22</v>
      </c>
      <c r="C22" s="63">
        <v>0</v>
      </c>
      <c r="D22" s="64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1" t="s">
        <v>23</v>
      </c>
    </row>
    <row r="23" spans="1:10" ht="21" customHeight="1" x14ac:dyDescent="0.15">
      <c r="A23" s="87"/>
      <c r="B23" s="85"/>
      <c r="C23" s="63"/>
      <c r="D23" s="64"/>
      <c r="E23" s="63"/>
      <c r="F23" s="37">
        <v>0</v>
      </c>
      <c r="G23" s="37">
        <v>0</v>
      </c>
      <c r="H23" s="37">
        <f>F23+G23</f>
        <v>0</v>
      </c>
      <c r="I23" s="45"/>
      <c r="J23" s="72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3"/>
    </row>
    <row r="25" spans="1:10" ht="21" customHeight="1" x14ac:dyDescent="0.15">
      <c r="A25" s="83">
        <v>5</v>
      </c>
      <c r="B25" s="96" t="s">
        <v>25</v>
      </c>
      <c r="C25" s="79">
        <v>0</v>
      </c>
      <c r="D25" s="79"/>
      <c r="E25" s="63">
        <f>C25*D25</f>
        <v>0</v>
      </c>
      <c r="F25" s="132">
        <v>432.6</v>
      </c>
      <c r="G25" s="37">
        <v>0</v>
      </c>
      <c r="H25" s="57">
        <f>F25+G25</f>
        <v>432.6</v>
      </c>
      <c r="I25" s="45" t="s">
        <v>124</v>
      </c>
      <c r="J25" s="65" t="s">
        <v>26</v>
      </c>
    </row>
    <row r="26" spans="1:10" ht="21" customHeight="1" x14ac:dyDescent="0.15">
      <c r="A26" s="88"/>
      <c r="B26" s="98"/>
      <c r="C26" s="82"/>
      <c r="D26" s="82"/>
      <c r="E26" s="63"/>
      <c r="F26" s="132">
        <v>549.79999999999995</v>
      </c>
      <c r="G26" s="58">
        <v>0</v>
      </c>
      <c r="H26" s="57">
        <f>F26+G26</f>
        <v>549.79999999999995</v>
      </c>
      <c r="I26" s="45" t="s">
        <v>86</v>
      </c>
      <c r="J26" s="66"/>
    </row>
    <row r="27" spans="1:10" ht="21" customHeight="1" x14ac:dyDescent="0.15">
      <c r="A27" s="88"/>
      <c r="B27" s="98"/>
      <c r="C27" s="82"/>
      <c r="D27" s="82"/>
      <c r="E27" s="63"/>
      <c r="F27" s="132">
        <v>55.7</v>
      </c>
      <c r="G27" s="61">
        <v>0</v>
      </c>
      <c r="H27" s="57">
        <f>F27+G27</f>
        <v>55.7</v>
      </c>
      <c r="I27" s="45" t="s">
        <v>117</v>
      </c>
      <c r="J27" s="66"/>
    </row>
    <row r="28" spans="1:10" ht="21" customHeight="1" x14ac:dyDescent="0.15">
      <c r="A28" s="88"/>
      <c r="B28" s="98"/>
      <c r="C28" s="82"/>
      <c r="D28" s="82"/>
      <c r="E28" s="63"/>
      <c r="F28" s="132">
        <v>91.28</v>
      </c>
      <c r="G28" s="58">
        <v>0</v>
      </c>
      <c r="H28" s="57">
        <f>F28+G28</f>
        <v>91.28</v>
      </c>
      <c r="I28" s="45" t="s">
        <v>89</v>
      </c>
      <c r="J28" s="66"/>
    </row>
    <row r="29" spans="1:10" ht="21" customHeight="1" x14ac:dyDescent="0.15">
      <c r="A29" s="88"/>
      <c r="B29" s="98"/>
      <c r="C29" s="82"/>
      <c r="D29" s="82"/>
      <c r="E29" s="63"/>
      <c r="F29" s="132">
        <v>1400</v>
      </c>
      <c r="G29" s="61">
        <v>0</v>
      </c>
      <c r="H29" s="57">
        <f t="shared" ref="H29:H30" si="8">F29+G29</f>
        <v>1400</v>
      </c>
      <c r="I29" s="77" t="s">
        <v>91</v>
      </c>
      <c r="J29" s="66"/>
    </row>
    <row r="30" spans="1:10" ht="21" customHeight="1" x14ac:dyDescent="0.15">
      <c r="A30" s="88"/>
      <c r="B30" s="98"/>
      <c r="C30" s="82"/>
      <c r="D30" s="82"/>
      <c r="E30" s="63"/>
      <c r="F30" s="132">
        <v>99.75</v>
      </c>
      <c r="G30" s="61">
        <v>0</v>
      </c>
      <c r="H30" s="57">
        <f t="shared" si="8"/>
        <v>99.75</v>
      </c>
      <c r="I30" s="78"/>
      <c r="J30" s="66"/>
    </row>
    <row r="31" spans="1:10" ht="21" customHeight="1" x14ac:dyDescent="0.15">
      <c r="A31" s="88"/>
      <c r="B31" s="98"/>
      <c r="C31" s="82"/>
      <c r="D31" s="82"/>
      <c r="E31" s="63"/>
      <c r="F31" s="132">
        <v>124</v>
      </c>
      <c r="G31" s="58">
        <v>0</v>
      </c>
      <c r="H31" s="57">
        <f>F31+G31</f>
        <v>124</v>
      </c>
      <c r="I31" s="59" t="s">
        <v>92</v>
      </c>
      <c r="J31" s="66"/>
    </row>
    <row r="32" spans="1:10" ht="21" customHeight="1" x14ac:dyDescent="0.15">
      <c r="A32" s="88"/>
      <c r="B32" s="98"/>
      <c r="C32" s="82"/>
      <c r="D32" s="82"/>
      <c r="E32" s="63"/>
      <c r="F32" s="132">
        <v>37.729999999999997</v>
      </c>
      <c r="G32" s="58">
        <v>0</v>
      </c>
      <c r="H32" s="57">
        <f>F32+G32</f>
        <v>37.729999999999997</v>
      </c>
      <c r="I32" s="59" t="s">
        <v>93</v>
      </c>
      <c r="J32" s="66"/>
    </row>
    <row r="33" spans="1:10" ht="21" customHeight="1" x14ac:dyDescent="0.15">
      <c r="A33" s="88"/>
      <c r="B33" s="98"/>
      <c r="C33" s="82"/>
      <c r="D33" s="82"/>
      <c r="E33" s="63"/>
      <c r="F33" s="132">
        <v>595.65</v>
      </c>
      <c r="G33" s="58">
        <v>0</v>
      </c>
      <c r="H33" s="57">
        <f>F33+G33</f>
        <v>595.65</v>
      </c>
      <c r="I33" s="59" t="s">
        <v>95</v>
      </c>
      <c r="J33" s="66"/>
    </row>
    <row r="34" spans="1:10" ht="21" customHeight="1" x14ac:dyDescent="0.15">
      <c r="A34" s="88"/>
      <c r="B34" s="98"/>
      <c r="C34" s="82"/>
      <c r="D34" s="82"/>
      <c r="E34" s="63"/>
      <c r="F34" s="132">
        <v>59.8</v>
      </c>
      <c r="G34" s="58">
        <v>0</v>
      </c>
      <c r="H34" s="57">
        <f>F34+G34</f>
        <v>59.8</v>
      </c>
      <c r="I34" s="59" t="s">
        <v>97</v>
      </c>
      <c r="J34" s="66"/>
    </row>
    <row r="35" spans="1:10" ht="21" customHeight="1" x14ac:dyDescent="0.15">
      <c r="A35" s="88"/>
      <c r="B35" s="98"/>
      <c r="C35" s="82"/>
      <c r="D35" s="82"/>
      <c r="E35" s="63"/>
      <c r="F35" s="132">
        <v>130</v>
      </c>
      <c r="G35" s="58">
        <v>0</v>
      </c>
      <c r="H35" s="57">
        <f>F35+G35</f>
        <v>130</v>
      </c>
      <c r="I35" s="59" t="s">
        <v>98</v>
      </c>
      <c r="J35" s="66"/>
    </row>
    <row r="36" spans="1:10" ht="21" customHeight="1" x14ac:dyDescent="0.15">
      <c r="A36" s="88"/>
      <c r="B36" s="98"/>
      <c r="C36" s="82"/>
      <c r="D36" s="82"/>
      <c r="E36" s="63"/>
      <c r="F36" s="132">
        <v>66</v>
      </c>
      <c r="G36" s="58">
        <v>0</v>
      </c>
      <c r="H36" s="57">
        <f>F36+G36</f>
        <v>66</v>
      </c>
      <c r="I36" s="59" t="s">
        <v>126</v>
      </c>
      <c r="J36" s="66"/>
    </row>
    <row r="37" spans="1:10" ht="21" customHeight="1" x14ac:dyDescent="0.15">
      <c r="A37" s="88"/>
      <c r="B37" s="98"/>
      <c r="C37" s="82"/>
      <c r="D37" s="82"/>
      <c r="E37" s="63"/>
      <c r="F37" s="132">
        <v>96</v>
      </c>
      <c r="G37" s="50">
        <v>0</v>
      </c>
      <c r="H37" s="57">
        <f>F37+G37</f>
        <v>96</v>
      </c>
      <c r="I37" s="45" t="s">
        <v>100</v>
      </c>
      <c r="J37" s="66"/>
    </row>
    <row r="38" spans="1:10" ht="21" customHeight="1" x14ac:dyDescent="0.15">
      <c r="A38" s="88"/>
      <c r="B38" s="98"/>
      <c r="C38" s="82"/>
      <c r="D38" s="82"/>
      <c r="E38" s="63"/>
      <c r="F38" s="132">
        <v>295.24</v>
      </c>
      <c r="G38" s="50">
        <v>0</v>
      </c>
      <c r="H38" s="57">
        <f t="shared" ref="H38:H47" si="9">F38+G38</f>
        <v>295.24</v>
      </c>
      <c r="I38" s="45" t="s">
        <v>87</v>
      </c>
      <c r="J38" s="66"/>
    </row>
    <row r="39" spans="1:10" ht="21" customHeight="1" x14ac:dyDescent="0.15">
      <c r="A39" s="88"/>
      <c r="B39" s="98"/>
      <c r="C39" s="82"/>
      <c r="D39" s="82"/>
      <c r="E39" s="63"/>
      <c r="F39" s="132">
        <v>62</v>
      </c>
      <c r="G39" s="58">
        <v>0</v>
      </c>
      <c r="H39" s="57">
        <f t="shared" si="9"/>
        <v>62</v>
      </c>
      <c r="I39" s="45" t="s">
        <v>125</v>
      </c>
      <c r="J39" s="66"/>
    </row>
    <row r="40" spans="1:10" ht="21" customHeight="1" x14ac:dyDescent="0.15">
      <c r="A40" s="88"/>
      <c r="B40" s="98"/>
      <c r="C40" s="82"/>
      <c r="D40" s="82"/>
      <c r="E40" s="63"/>
      <c r="F40" s="132">
        <v>473.5</v>
      </c>
      <c r="G40" s="58">
        <v>0</v>
      </c>
      <c r="H40" s="57">
        <f>F40+G40</f>
        <v>473.5</v>
      </c>
      <c r="I40" s="45" t="s">
        <v>119</v>
      </c>
      <c r="J40" s="66"/>
    </row>
    <row r="41" spans="1:10" ht="21" customHeight="1" x14ac:dyDescent="0.15">
      <c r="A41" s="88"/>
      <c r="B41" s="98"/>
      <c r="C41" s="82"/>
      <c r="D41" s="82"/>
      <c r="E41" s="63"/>
      <c r="F41" s="132">
        <v>765.47</v>
      </c>
      <c r="G41" s="61">
        <v>0</v>
      </c>
      <c r="H41" s="57">
        <f>F41+G41</f>
        <v>765.47</v>
      </c>
      <c r="I41" s="45" t="s">
        <v>118</v>
      </c>
      <c r="J41" s="66"/>
    </row>
    <row r="42" spans="1:10" ht="21" customHeight="1" x14ac:dyDescent="0.15">
      <c r="A42" s="88"/>
      <c r="B42" s="98"/>
      <c r="C42" s="82"/>
      <c r="D42" s="82"/>
      <c r="E42" s="63"/>
      <c r="F42" s="132">
        <v>46</v>
      </c>
      <c r="G42" s="58">
        <v>0</v>
      </c>
      <c r="H42" s="57">
        <f>F42+G42</f>
        <v>46</v>
      </c>
      <c r="I42" s="45" t="s">
        <v>102</v>
      </c>
      <c r="J42" s="66"/>
    </row>
    <row r="43" spans="1:10" ht="21" customHeight="1" x14ac:dyDescent="0.15">
      <c r="A43" s="88"/>
      <c r="B43" s="98"/>
      <c r="C43" s="82"/>
      <c r="D43" s="82"/>
      <c r="E43" s="63"/>
      <c r="F43" s="132">
        <v>450</v>
      </c>
      <c r="G43" s="58">
        <v>0</v>
      </c>
      <c r="H43" s="57">
        <f>F43+G43</f>
        <v>450</v>
      </c>
      <c r="I43" s="45" t="s">
        <v>104</v>
      </c>
      <c r="J43" s="66"/>
    </row>
    <row r="44" spans="1:10" ht="21" customHeight="1" x14ac:dyDescent="0.15">
      <c r="A44" s="88"/>
      <c r="B44" s="98"/>
      <c r="C44" s="82"/>
      <c r="D44" s="82"/>
      <c r="E44" s="63"/>
      <c r="F44" s="132">
        <v>367</v>
      </c>
      <c r="G44" s="58">
        <v>0</v>
      </c>
      <c r="H44" s="57">
        <f>F44+G44</f>
        <v>367</v>
      </c>
      <c r="I44" s="45" t="s">
        <v>105</v>
      </c>
      <c r="J44" s="66"/>
    </row>
    <row r="45" spans="1:10" ht="21" customHeight="1" x14ac:dyDescent="0.15">
      <c r="A45" s="88"/>
      <c r="B45" s="98"/>
      <c r="C45" s="82"/>
      <c r="D45" s="82"/>
      <c r="E45" s="63"/>
      <c r="F45" s="132">
        <v>85</v>
      </c>
      <c r="G45" s="61">
        <v>0</v>
      </c>
      <c r="H45" s="57">
        <f>F45+G45</f>
        <v>85</v>
      </c>
      <c r="I45" s="130" t="s">
        <v>120</v>
      </c>
      <c r="J45" s="66"/>
    </row>
    <row r="46" spans="1:10" ht="21" customHeight="1" x14ac:dyDescent="0.15">
      <c r="A46" s="88"/>
      <c r="B46" s="98"/>
      <c r="C46" s="82"/>
      <c r="D46" s="82"/>
      <c r="E46" s="63"/>
      <c r="F46" s="131">
        <v>998.93</v>
      </c>
      <c r="G46" s="58">
        <v>0</v>
      </c>
      <c r="H46" s="57">
        <f t="shared" si="9"/>
        <v>998.93</v>
      </c>
      <c r="I46" s="59" t="s">
        <v>96</v>
      </c>
      <c r="J46" s="66"/>
    </row>
    <row r="47" spans="1:10" ht="21" customHeight="1" x14ac:dyDescent="0.15">
      <c r="A47" s="88"/>
      <c r="B47" s="98"/>
      <c r="C47" s="82"/>
      <c r="D47" s="82"/>
      <c r="E47" s="63"/>
      <c r="F47" s="57">
        <v>70</v>
      </c>
      <c r="G47" s="58">
        <v>0</v>
      </c>
      <c r="H47" s="57">
        <f t="shared" si="9"/>
        <v>70</v>
      </c>
      <c r="I47" s="59" t="s">
        <v>99</v>
      </c>
      <c r="J47" s="66"/>
    </row>
    <row r="48" spans="1:10" ht="21" customHeight="1" x14ac:dyDescent="0.15">
      <c r="A48" s="88"/>
      <c r="B48" s="98"/>
      <c r="C48" s="82"/>
      <c r="D48" s="82"/>
      <c r="E48" s="63"/>
      <c r="F48" s="132">
        <v>0</v>
      </c>
      <c r="G48" s="58">
        <v>99</v>
      </c>
      <c r="H48" s="57">
        <f>F48+G48</f>
        <v>99</v>
      </c>
      <c r="I48" s="45" t="s">
        <v>88</v>
      </c>
      <c r="J48" s="66"/>
    </row>
    <row r="49" spans="1:10" ht="21" customHeight="1" x14ac:dyDescent="0.15">
      <c r="A49" s="88"/>
      <c r="B49" s="98"/>
      <c r="C49" s="82"/>
      <c r="D49" s="82"/>
      <c r="E49" s="63"/>
      <c r="F49" s="132">
        <v>0</v>
      </c>
      <c r="G49" s="58">
        <v>75.78</v>
      </c>
      <c r="H49" s="57">
        <f>F49+G49</f>
        <v>75.78</v>
      </c>
      <c r="I49" s="45" t="s">
        <v>90</v>
      </c>
      <c r="J49" s="66"/>
    </row>
    <row r="50" spans="1:10" ht="21" customHeight="1" x14ac:dyDescent="0.15">
      <c r="A50" s="88"/>
      <c r="B50" s="98"/>
      <c r="C50" s="82"/>
      <c r="D50" s="82"/>
      <c r="E50" s="63"/>
      <c r="F50" s="61">
        <v>0</v>
      </c>
      <c r="G50" s="61">
        <v>135</v>
      </c>
      <c r="H50" s="57">
        <f t="shared" ref="H50" si="10">F50+G50</f>
        <v>135</v>
      </c>
      <c r="I50" s="62" t="s">
        <v>123</v>
      </c>
      <c r="J50" s="66"/>
    </row>
    <row r="51" spans="1:10" ht="21" customHeight="1" x14ac:dyDescent="0.15">
      <c r="A51" s="88"/>
      <c r="B51" s="98"/>
      <c r="C51" s="82"/>
      <c r="D51" s="82"/>
      <c r="E51" s="63"/>
      <c r="F51" s="61">
        <v>0</v>
      </c>
      <c r="G51" s="61">
        <v>19.8</v>
      </c>
      <c r="H51" s="57">
        <f>F51+G51</f>
        <v>19.8</v>
      </c>
      <c r="I51" s="45" t="s">
        <v>116</v>
      </c>
      <c r="J51" s="66"/>
    </row>
    <row r="52" spans="1:10" ht="21" customHeight="1" x14ac:dyDescent="0.15">
      <c r="A52" s="88"/>
      <c r="B52" s="98"/>
      <c r="C52" s="82"/>
      <c r="D52" s="82"/>
      <c r="E52" s="63"/>
      <c r="F52" s="58">
        <v>0</v>
      </c>
      <c r="G52" s="58">
        <v>35.03</v>
      </c>
      <c r="H52" s="57">
        <f>F52+G52</f>
        <v>35.03</v>
      </c>
      <c r="I52" s="59" t="s">
        <v>94</v>
      </c>
      <c r="J52" s="66"/>
    </row>
    <row r="53" spans="1:10" ht="21" customHeight="1" x14ac:dyDescent="0.15">
      <c r="A53" s="88"/>
      <c r="B53" s="98"/>
      <c r="C53" s="82"/>
      <c r="D53" s="82"/>
      <c r="E53" s="63"/>
      <c r="F53" s="58">
        <v>0</v>
      </c>
      <c r="G53" s="58">
        <v>144</v>
      </c>
      <c r="H53" s="57">
        <f>F53+G53</f>
        <v>144</v>
      </c>
      <c r="I53" s="45" t="s">
        <v>101</v>
      </c>
      <c r="J53" s="66"/>
    </row>
    <row r="54" spans="1:10" ht="21" customHeight="1" x14ac:dyDescent="0.15">
      <c r="A54" s="88"/>
      <c r="B54" s="98"/>
      <c r="C54" s="82"/>
      <c r="D54" s="82"/>
      <c r="E54" s="63"/>
      <c r="F54" s="58">
        <v>0</v>
      </c>
      <c r="G54" s="58">
        <v>117.6</v>
      </c>
      <c r="H54" s="57">
        <f>F54+G54</f>
        <v>117.6</v>
      </c>
      <c r="I54" s="45" t="s">
        <v>103</v>
      </c>
      <c r="J54" s="66"/>
    </row>
    <row r="55" spans="1:10" ht="21" customHeight="1" x14ac:dyDescent="0.15">
      <c r="A55" s="88"/>
      <c r="B55" s="98"/>
      <c r="C55" s="82"/>
      <c r="D55" s="82"/>
      <c r="E55" s="63"/>
      <c r="F55" s="58">
        <v>0</v>
      </c>
      <c r="G55" s="58">
        <v>50</v>
      </c>
      <c r="H55" s="57">
        <f t="shared" ref="H53:H56" si="11">F55+G55</f>
        <v>50</v>
      </c>
      <c r="I55" s="45" t="s">
        <v>121</v>
      </c>
      <c r="J55" s="66"/>
    </row>
    <row r="56" spans="1:10" ht="21" customHeight="1" x14ac:dyDescent="0.15">
      <c r="A56" s="84"/>
      <c r="B56" s="97"/>
      <c r="C56" s="80"/>
      <c r="D56" s="80"/>
      <c r="E56" s="63"/>
      <c r="F56" s="56">
        <v>0</v>
      </c>
      <c r="G56" s="37">
        <v>240</v>
      </c>
      <c r="H56" s="57">
        <f t="shared" si="11"/>
        <v>240</v>
      </c>
      <c r="I56" s="45" t="s">
        <v>122</v>
      </c>
      <c r="J56" s="66"/>
    </row>
    <row r="57" spans="1:10" s="30" customFormat="1" ht="21" customHeight="1" x14ac:dyDescent="0.15">
      <c r="A57" s="38"/>
      <c r="B57" s="39" t="s">
        <v>27</v>
      </c>
      <c r="C57" s="40">
        <f>SUM(C25)</f>
        <v>0</v>
      </c>
      <c r="D57" s="40">
        <f>SUM(D25)</f>
        <v>0</v>
      </c>
      <c r="E57" s="40">
        <f>SUM(E25:E56)</f>
        <v>0</v>
      </c>
      <c r="F57" s="40">
        <f>SUM(F25:F56)</f>
        <v>7351.4500000000007</v>
      </c>
      <c r="G57" s="40">
        <f>SUM(G25:G56)</f>
        <v>916.21</v>
      </c>
      <c r="H57" s="40">
        <f>SUM(H25:H56)</f>
        <v>8267.66</v>
      </c>
      <c r="I57" s="46"/>
      <c r="J57" s="67"/>
    </row>
    <row r="58" spans="1:10" ht="21" customHeight="1" x14ac:dyDescent="0.15">
      <c r="A58" s="87">
        <v>6</v>
      </c>
      <c r="B58" s="85" t="s">
        <v>28</v>
      </c>
      <c r="C58" s="63">
        <v>0</v>
      </c>
      <c r="D58" s="64"/>
      <c r="E58" s="63">
        <f>C58*D58</f>
        <v>0</v>
      </c>
      <c r="F58" s="37">
        <v>0</v>
      </c>
      <c r="G58" s="37">
        <v>0</v>
      </c>
      <c r="H58" s="37">
        <f t="shared" si="0"/>
        <v>0</v>
      </c>
      <c r="I58" s="45"/>
      <c r="J58" s="65" t="s">
        <v>29</v>
      </c>
    </row>
    <row r="59" spans="1:10" ht="21" customHeight="1" x14ac:dyDescent="0.15">
      <c r="A59" s="87"/>
      <c r="B59" s="85"/>
      <c r="C59" s="63"/>
      <c r="D59" s="64"/>
      <c r="E59" s="63"/>
      <c r="F59" s="37">
        <v>0</v>
      </c>
      <c r="G59" s="37">
        <v>0</v>
      </c>
      <c r="H59" s="37">
        <f t="shared" si="0"/>
        <v>0</v>
      </c>
      <c r="I59" s="45"/>
      <c r="J59" s="72"/>
    </row>
    <row r="60" spans="1:10" ht="21" customHeight="1" x14ac:dyDescent="0.15">
      <c r="A60" s="87"/>
      <c r="B60" s="85"/>
      <c r="C60" s="63"/>
      <c r="D60" s="64"/>
      <c r="E60" s="63"/>
      <c r="F60" s="37">
        <v>0</v>
      </c>
      <c r="G60" s="37">
        <v>0</v>
      </c>
      <c r="H60" s="37">
        <f t="shared" si="0"/>
        <v>0</v>
      </c>
      <c r="I60" s="45"/>
      <c r="J60" s="72"/>
    </row>
    <row r="61" spans="1:10" ht="21" customHeight="1" x14ac:dyDescent="0.15">
      <c r="A61" s="87"/>
      <c r="B61" s="85"/>
      <c r="C61" s="63"/>
      <c r="D61" s="64"/>
      <c r="E61" s="63"/>
      <c r="F61" s="37">
        <v>0</v>
      </c>
      <c r="G61" s="37">
        <v>0</v>
      </c>
      <c r="H61" s="37">
        <f t="shared" si="0"/>
        <v>0</v>
      </c>
      <c r="I61" s="45"/>
      <c r="J61" s="72"/>
    </row>
    <row r="62" spans="1:10" s="30" customFormat="1" ht="21" customHeight="1" x14ac:dyDescent="0.15">
      <c r="A62" s="38"/>
      <c r="B62" s="39" t="s">
        <v>30</v>
      </c>
      <c r="C62" s="40">
        <f>SUM(C58)</f>
        <v>0</v>
      </c>
      <c r="D62" s="40">
        <f t="shared" ref="D62:E62" si="12">SUM(D58)</f>
        <v>0</v>
      </c>
      <c r="E62" s="40">
        <f t="shared" si="12"/>
        <v>0</v>
      </c>
      <c r="F62" s="40">
        <f>SUM(F58:F61)</f>
        <v>0</v>
      </c>
      <c r="G62" s="40">
        <f t="shared" ref="G62" si="13">SUM(G58:G61)</f>
        <v>0</v>
      </c>
      <c r="H62" s="40">
        <f>SUM(H58:H61)</f>
        <v>0</v>
      </c>
      <c r="I62" s="46"/>
      <c r="J62" s="73"/>
    </row>
    <row r="63" spans="1:10" ht="21" customHeight="1" x14ac:dyDescent="0.15">
      <c r="A63" s="87">
        <v>7</v>
      </c>
      <c r="B63" s="85" t="s">
        <v>31</v>
      </c>
      <c r="C63" s="63">
        <v>0</v>
      </c>
      <c r="D63" s="64"/>
      <c r="E63" s="63">
        <f t="shared" si="2"/>
        <v>0</v>
      </c>
      <c r="F63" s="37">
        <v>0</v>
      </c>
      <c r="G63" s="37">
        <v>0</v>
      </c>
      <c r="H63" s="37">
        <f t="shared" si="0"/>
        <v>0</v>
      </c>
      <c r="I63" s="45"/>
      <c r="J63" s="68"/>
    </row>
    <row r="64" spans="1:10" ht="21" customHeight="1" x14ac:dyDescent="0.15">
      <c r="A64" s="87"/>
      <c r="B64" s="85"/>
      <c r="C64" s="63"/>
      <c r="D64" s="64"/>
      <c r="E64" s="63"/>
      <c r="F64" s="37">
        <v>0</v>
      </c>
      <c r="G64" s="37">
        <v>0</v>
      </c>
      <c r="H64" s="37">
        <f t="shared" si="0"/>
        <v>0</v>
      </c>
      <c r="I64" s="45"/>
      <c r="J64" s="69"/>
    </row>
    <row r="65" spans="1:10" ht="21" customHeight="1" x14ac:dyDescent="0.15">
      <c r="A65" s="87"/>
      <c r="B65" s="85"/>
      <c r="C65" s="63"/>
      <c r="D65" s="64"/>
      <c r="E65" s="63"/>
      <c r="F65" s="37">
        <v>0</v>
      </c>
      <c r="G65" s="37">
        <v>0</v>
      </c>
      <c r="H65" s="37">
        <f t="shared" si="0"/>
        <v>0</v>
      </c>
      <c r="I65" s="45"/>
      <c r="J65" s="69"/>
    </row>
    <row r="66" spans="1:10" ht="21" customHeight="1" x14ac:dyDescent="0.15">
      <c r="A66" s="87"/>
      <c r="B66" s="85"/>
      <c r="C66" s="63"/>
      <c r="D66" s="64"/>
      <c r="E66" s="63"/>
      <c r="F66" s="37">
        <v>0</v>
      </c>
      <c r="G66" s="37">
        <v>0</v>
      </c>
      <c r="H66" s="37">
        <f t="shared" si="0"/>
        <v>0</v>
      </c>
      <c r="I66" s="45"/>
      <c r="J66" s="69"/>
    </row>
    <row r="67" spans="1:10" s="30" customFormat="1" ht="21" customHeight="1" x14ac:dyDescent="0.15">
      <c r="A67" s="38"/>
      <c r="B67" s="39" t="s">
        <v>32</v>
      </c>
      <c r="C67" s="40">
        <f>SUM(C63)</f>
        <v>0</v>
      </c>
      <c r="D67" s="40">
        <f t="shared" ref="D67:E67" si="14">SUM(D63)</f>
        <v>0</v>
      </c>
      <c r="E67" s="40">
        <f t="shared" si="14"/>
        <v>0</v>
      </c>
      <c r="F67" s="40">
        <f>SUM(F63:F66)</f>
        <v>0</v>
      </c>
      <c r="G67" s="40">
        <f t="shared" ref="G67:H67" si="15">SUM(G63:G66)</f>
        <v>0</v>
      </c>
      <c r="H67" s="40">
        <f t="shared" si="15"/>
        <v>0</v>
      </c>
      <c r="I67" s="46"/>
      <c r="J67" s="70"/>
    </row>
    <row r="68" spans="1:10" ht="21" customHeight="1" x14ac:dyDescent="0.15">
      <c r="A68" s="87">
        <v>8</v>
      </c>
      <c r="B68" s="85" t="s">
        <v>33</v>
      </c>
      <c r="C68" s="63">
        <v>0</v>
      </c>
      <c r="D68" s="64"/>
      <c r="E68" s="63">
        <f t="shared" si="2"/>
        <v>0</v>
      </c>
      <c r="F68" s="37">
        <v>0</v>
      </c>
      <c r="G68" s="37">
        <v>0</v>
      </c>
      <c r="H68" s="37">
        <f t="shared" si="0"/>
        <v>0</v>
      </c>
      <c r="I68" s="45"/>
      <c r="J68" s="71" t="s">
        <v>34</v>
      </c>
    </row>
    <row r="69" spans="1:10" ht="21" customHeight="1" x14ac:dyDescent="0.15">
      <c r="A69" s="87"/>
      <c r="B69" s="85"/>
      <c r="C69" s="63"/>
      <c r="D69" s="64"/>
      <c r="E69" s="63"/>
      <c r="F69" s="37">
        <v>0</v>
      </c>
      <c r="G69" s="37">
        <v>0</v>
      </c>
      <c r="H69" s="37">
        <f t="shared" si="0"/>
        <v>0</v>
      </c>
      <c r="I69" s="45"/>
      <c r="J69" s="72"/>
    </row>
    <row r="70" spans="1:10" s="30" customFormat="1" ht="21" customHeight="1" x14ac:dyDescent="0.15">
      <c r="A70" s="38"/>
      <c r="B70" s="39" t="s">
        <v>35</v>
      </c>
      <c r="C70" s="40">
        <f>SUM(C68)</f>
        <v>0</v>
      </c>
      <c r="D70" s="40">
        <f t="shared" ref="D70:E70" si="16">SUM(D68)</f>
        <v>0</v>
      </c>
      <c r="E70" s="40">
        <f t="shared" si="16"/>
        <v>0</v>
      </c>
      <c r="F70" s="40">
        <f>SUM(F68:F69)</f>
        <v>0</v>
      </c>
      <c r="G70" s="40">
        <f t="shared" ref="G70:H70" si="17">SUM(G68:G69)</f>
        <v>0</v>
      </c>
      <c r="H70" s="40">
        <f t="shared" si="17"/>
        <v>0</v>
      </c>
      <c r="I70" s="46"/>
      <c r="J70" s="73"/>
    </row>
    <row r="71" spans="1:10" ht="21" customHeight="1" x14ac:dyDescent="0.15">
      <c r="A71" s="87">
        <v>9</v>
      </c>
      <c r="B71" s="85" t="s">
        <v>36</v>
      </c>
      <c r="C71" s="63">
        <v>0</v>
      </c>
      <c r="D71" s="64"/>
      <c r="E71" s="63">
        <f t="shared" si="2"/>
        <v>0</v>
      </c>
      <c r="F71" s="37">
        <v>0</v>
      </c>
      <c r="G71" s="37">
        <v>0</v>
      </c>
      <c r="H71" s="37">
        <f t="shared" si="0"/>
        <v>0</v>
      </c>
      <c r="I71" s="45"/>
      <c r="J71" s="65" t="s">
        <v>37</v>
      </c>
    </row>
    <row r="72" spans="1:10" ht="21" customHeight="1" x14ac:dyDescent="0.15">
      <c r="A72" s="87"/>
      <c r="B72" s="85"/>
      <c r="C72" s="63"/>
      <c r="D72" s="64"/>
      <c r="E72" s="63"/>
      <c r="F72" s="37">
        <v>0</v>
      </c>
      <c r="G72" s="37">
        <v>0</v>
      </c>
      <c r="H72" s="37">
        <f t="shared" si="0"/>
        <v>0</v>
      </c>
      <c r="I72" s="45"/>
      <c r="J72" s="66"/>
    </row>
    <row r="73" spans="1:10" ht="21" customHeight="1" x14ac:dyDescent="0.15">
      <c r="A73" s="87"/>
      <c r="B73" s="85"/>
      <c r="C73" s="63"/>
      <c r="D73" s="64"/>
      <c r="E73" s="63"/>
      <c r="F73" s="37">
        <v>0</v>
      </c>
      <c r="G73" s="37">
        <v>0</v>
      </c>
      <c r="H73" s="37">
        <f t="shared" si="0"/>
        <v>0</v>
      </c>
      <c r="I73" s="45"/>
      <c r="J73" s="66"/>
    </row>
    <row r="74" spans="1:10" s="30" customFormat="1" ht="21" customHeight="1" x14ac:dyDescent="0.15">
      <c r="A74" s="38"/>
      <c r="B74" s="39" t="s">
        <v>38</v>
      </c>
      <c r="C74" s="40">
        <f>SUM(C71)</f>
        <v>0</v>
      </c>
      <c r="D74" s="40">
        <f t="shared" ref="D74:E74" si="18">SUM(D71)</f>
        <v>0</v>
      </c>
      <c r="E74" s="40">
        <f t="shared" si="18"/>
        <v>0</v>
      </c>
      <c r="F74" s="40">
        <f>SUM(F71:F73)</f>
        <v>0</v>
      </c>
      <c r="G74" s="40">
        <f t="shared" ref="G74:H74" si="19">SUM(G71:G73)</f>
        <v>0</v>
      </c>
      <c r="H74" s="40">
        <f t="shared" si="19"/>
        <v>0</v>
      </c>
      <c r="I74" s="46"/>
      <c r="J74" s="67"/>
    </row>
    <row r="75" spans="1:10" ht="21" customHeight="1" x14ac:dyDescent="0.15">
      <c r="A75" s="83">
        <v>10</v>
      </c>
      <c r="B75" s="85" t="s">
        <v>39</v>
      </c>
      <c r="C75" s="63">
        <v>0</v>
      </c>
      <c r="D75" s="64"/>
      <c r="E75" s="63">
        <f t="shared" si="2"/>
        <v>0</v>
      </c>
      <c r="F75" s="132">
        <v>2000</v>
      </c>
      <c r="G75" s="37">
        <v>0</v>
      </c>
      <c r="H75" s="37">
        <f t="shared" si="0"/>
        <v>2000</v>
      </c>
      <c r="I75" s="45" t="s">
        <v>106</v>
      </c>
      <c r="J75" s="68"/>
    </row>
    <row r="76" spans="1:10" ht="21" customHeight="1" x14ac:dyDescent="0.15">
      <c r="A76" s="88"/>
      <c r="B76" s="85"/>
      <c r="C76" s="63"/>
      <c r="D76" s="64"/>
      <c r="E76" s="63"/>
      <c r="F76" s="37">
        <v>843</v>
      </c>
      <c r="G76" s="37">
        <v>0</v>
      </c>
      <c r="H76" s="37">
        <f t="shared" ref="H76:H81" si="20">F76+G76</f>
        <v>843</v>
      </c>
      <c r="I76" s="45" t="s">
        <v>115</v>
      </c>
      <c r="J76" s="69"/>
    </row>
    <row r="77" spans="1:10" ht="21" customHeight="1" x14ac:dyDescent="0.15">
      <c r="A77" s="88"/>
      <c r="B77" s="85"/>
      <c r="C77" s="63"/>
      <c r="D77" s="64"/>
      <c r="E77" s="63"/>
      <c r="F77" s="37">
        <v>0</v>
      </c>
      <c r="G77" s="37">
        <v>0</v>
      </c>
      <c r="H77" s="37">
        <f t="shared" si="20"/>
        <v>0</v>
      </c>
      <c r="I77" s="45"/>
      <c r="J77" s="69"/>
    </row>
    <row r="78" spans="1:10" ht="21" customHeight="1" x14ac:dyDescent="0.15">
      <c r="A78" s="88"/>
      <c r="B78" s="85"/>
      <c r="C78" s="63"/>
      <c r="D78" s="64"/>
      <c r="E78" s="63"/>
      <c r="F78" s="37">
        <v>0</v>
      </c>
      <c r="G78" s="37">
        <v>0</v>
      </c>
      <c r="H78" s="37">
        <f t="shared" si="20"/>
        <v>0</v>
      </c>
      <c r="I78" s="45"/>
      <c r="J78" s="69"/>
    </row>
    <row r="79" spans="1:10" ht="21" customHeight="1" x14ac:dyDescent="0.15">
      <c r="A79" s="88"/>
      <c r="B79" s="85"/>
      <c r="C79" s="63"/>
      <c r="D79" s="64"/>
      <c r="E79" s="63"/>
      <c r="F79" s="37">
        <v>0</v>
      </c>
      <c r="G79" s="37">
        <v>0</v>
      </c>
      <c r="H79" s="37">
        <f t="shared" si="20"/>
        <v>0</v>
      </c>
      <c r="I79" s="45"/>
      <c r="J79" s="69"/>
    </row>
    <row r="80" spans="1:10" ht="21" customHeight="1" x14ac:dyDescent="0.15">
      <c r="A80" s="88"/>
      <c r="B80" s="85"/>
      <c r="C80" s="63"/>
      <c r="D80" s="64"/>
      <c r="E80" s="63"/>
      <c r="F80" s="37">
        <v>0</v>
      </c>
      <c r="G80" s="37">
        <v>0</v>
      </c>
      <c r="H80" s="37">
        <f t="shared" si="20"/>
        <v>0</v>
      </c>
      <c r="I80" s="45"/>
      <c r="J80" s="69"/>
    </row>
    <row r="81" spans="1:10" ht="21" customHeight="1" x14ac:dyDescent="0.15">
      <c r="A81" s="84"/>
      <c r="B81" s="85"/>
      <c r="C81" s="63"/>
      <c r="D81" s="64"/>
      <c r="E81" s="63"/>
      <c r="F81" s="37">
        <v>0</v>
      </c>
      <c r="G81" s="37">
        <v>0</v>
      </c>
      <c r="H81" s="37">
        <f t="shared" si="20"/>
        <v>0</v>
      </c>
      <c r="I81" s="45"/>
      <c r="J81" s="69"/>
    </row>
    <row r="82" spans="1:10" s="30" customFormat="1" ht="21" customHeight="1" x14ac:dyDescent="0.15">
      <c r="A82" s="38"/>
      <c r="B82" s="39" t="s">
        <v>40</v>
      </c>
      <c r="C82" s="40">
        <f>SUM(C75)</f>
        <v>0</v>
      </c>
      <c r="D82" s="40">
        <f t="shared" ref="D82:E82" si="21">SUM(D75)</f>
        <v>0</v>
      </c>
      <c r="E82" s="40">
        <f t="shared" si="21"/>
        <v>0</v>
      </c>
      <c r="F82" s="40">
        <f>SUM(F75:F81)</f>
        <v>2843</v>
      </c>
      <c r="G82" s="40">
        <f t="shared" ref="G82" si="22">SUM(G75:G81)</f>
        <v>0</v>
      </c>
      <c r="H82" s="40">
        <f>SUM(H75:H81)</f>
        <v>2843</v>
      </c>
      <c r="I82" s="46"/>
      <c r="J82" s="70"/>
    </row>
    <row r="83" spans="1:10" ht="21" customHeight="1" x14ac:dyDescent="0.15">
      <c r="A83" s="38"/>
      <c r="B83" s="39" t="s">
        <v>41</v>
      </c>
      <c r="C83" s="40">
        <f>SUM(C82,C74,C70,C67,C62,C57,C24,C21,C16,C13)</f>
        <v>0</v>
      </c>
      <c r="D83" s="40">
        <f>SUM(D82,D74,D70,D67,D62,D57,D24,D21,D16,D13)</f>
        <v>0</v>
      </c>
      <c r="E83" s="40">
        <f>SUM(E82,E74,E70,E67,E62,E57,E24,E21,E16,E13)</f>
        <v>0</v>
      </c>
      <c r="F83" s="40">
        <f>SUM(F82,F74,F70,F67,F62,F57,F24,F21,F16,F13)</f>
        <v>10194.450000000001</v>
      </c>
      <c r="G83" s="40">
        <f>SUM(G82,G74,G70,G67,G62,G57,G24,G21,G16,G13)</f>
        <v>916.21</v>
      </c>
      <c r="H83" s="40">
        <f>SUM(H82,H74,H70,H67,H62,H57,H24,H21,H16,H13)</f>
        <v>11110.66</v>
      </c>
      <c r="I83" s="46"/>
      <c r="J83" s="47"/>
    </row>
    <row r="87" spans="1:10" ht="21" customHeight="1" x14ac:dyDescent="0.15">
      <c r="A87" s="93" t="s">
        <v>42</v>
      </c>
      <c r="B87" s="94"/>
      <c r="C87" s="95" t="s">
        <v>43</v>
      </c>
      <c r="D87" s="95"/>
      <c r="E87" s="95" t="s">
        <v>44</v>
      </c>
      <c r="F87" s="95"/>
      <c r="G87" s="95" t="s">
        <v>45</v>
      </c>
      <c r="H87" s="95"/>
      <c r="I87" s="48" t="s">
        <v>46</v>
      </c>
    </row>
    <row r="88" spans="1:10" ht="21" customHeight="1" x14ac:dyDescent="0.15">
      <c r="A88" s="89">
        <f>E83</f>
        <v>0</v>
      </c>
      <c r="B88" s="81"/>
      <c r="C88" s="81">
        <f>H83</f>
        <v>11110.66</v>
      </c>
      <c r="D88" s="81"/>
      <c r="E88" s="81">
        <f>F83</f>
        <v>10194.450000000001</v>
      </c>
      <c r="F88" s="81"/>
      <c r="G88" s="81">
        <f>G83</f>
        <v>916.21</v>
      </c>
      <c r="H88" s="81"/>
      <c r="I88" s="49">
        <f>A88-C88</f>
        <v>-11110.66</v>
      </c>
    </row>
    <row r="90" spans="1:10" ht="21" customHeight="1" x14ac:dyDescent="0.15">
      <c r="A90" s="41" t="s">
        <v>47</v>
      </c>
      <c r="B90" s="42"/>
      <c r="C90" s="43" t="s">
        <v>48</v>
      </c>
      <c r="D90" s="41"/>
      <c r="E90" s="41" t="s">
        <v>49</v>
      </c>
      <c r="F90" s="41"/>
      <c r="G90" s="41" t="s">
        <v>50</v>
      </c>
      <c r="H90" s="41"/>
      <c r="I90" s="42"/>
    </row>
    <row r="91" spans="1:10" ht="21" customHeight="1" x14ac:dyDescent="0.15">
      <c r="J91" s="60"/>
    </row>
  </sheetData>
  <mergeCells count="77">
    <mergeCell ref="C2:H2"/>
    <mergeCell ref="C6:E6"/>
    <mergeCell ref="F6:I6"/>
    <mergeCell ref="A87:B87"/>
    <mergeCell ref="C87:D87"/>
    <mergeCell ref="E87:F87"/>
    <mergeCell ref="G87:H87"/>
    <mergeCell ref="B8:B12"/>
    <mergeCell ref="B14:B15"/>
    <mergeCell ref="B17:B20"/>
    <mergeCell ref="B22:B23"/>
    <mergeCell ref="B25:B56"/>
    <mergeCell ref="B58:B61"/>
    <mergeCell ref="B63:B66"/>
    <mergeCell ref="B68:B69"/>
    <mergeCell ref="B71:B73"/>
    <mergeCell ref="G88:H88"/>
    <mergeCell ref="A6:A7"/>
    <mergeCell ref="A8:A12"/>
    <mergeCell ref="A14:A15"/>
    <mergeCell ref="A17:A20"/>
    <mergeCell ref="A22:A23"/>
    <mergeCell ref="A25:A56"/>
    <mergeCell ref="A58:A61"/>
    <mergeCell ref="A63:A66"/>
    <mergeCell ref="A68:A69"/>
    <mergeCell ref="A71:A73"/>
    <mergeCell ref="A75:A81"/>
    <mergeCell ref="B6:B7"/>
    <mergeCell ref="D71:D73"/>
    <mergeCell ref="D75:D81"/>
    <mergeCell ref="A88:B88"/>
    <mergeCell ref="B75:B81"/>
    <mergeCell ref="C8:C12"/>
    <mergeCell ref="C14:C15"/>
    <mergeCell ref="C17:C20"/>
    <mergeCell ref="C22:C23"/>
    <mergeCell ref="C58:C61"/>
    <mergeCell ref="C63:C66"/>
    <mergeCell ref="C68:C69"/>
    <mergeCell ref="C71:C73"/>
    <mergeCell ref="C75:C81"/>
    <mergeCell ref="C25:C56"/>
    <mergeCell ref="E8:E12"/>
    <mergeCell ref="E14:E15"/>
    <mergeCell ref="E17:E20"/>
    <mergeCell ref="C88:D88"/>
    <mergeCell ref="E88:F88"/>
    <mergeCell ref="E63:E66"/>
    <mergeCell ref="E68:E69"/>
    <mergeCell ref="E71:E73"/>
    <mergeCell ref="E75:E81"/>
    <mergeCell ref="D25:D56"/>
    <mergeCell ref="E25:E56"/>
    <mergeCell ref="D22:D23"/>
    <mergeCell ref="D58:D61"/>
    <mergeCell ref="D63:D66"/>
    <mergeCell ref="D8:D12"/>
    <mergeCell ref="D14:D15"/>
    <mergeCell ref="H4:I5"/>
    <mergeCell ref="J22:J24"/>
    <mergeCell ref="J25:J57"/>
    <mergeCell ref="J58:J62"/>
    <mergeCell ref="J63:J67"/>
    <mergeCell ref="J4:J5"/>
    <mergeCell ref="J6:J7"/>
    <mergeCell ref="J8:J13"/>
    <mergeCell ref="J14:J16"/>
    <mergeCell ref="J17:J21"/>
    <mergeCell ref="I29:I30"/>
    <mergeCell ref="E58:E61"/>
    <mergeCell ref="D17:D20"/>
    <mergeCell ref="D68:D69"/>
    <mergeCell ref="J71:J74"/>
    <mergeCell ref="J75:J82"/>
    <mergeCell ref="J68:J70"/>
    <mergeCell ref="E22:E23"/>
  </mergeCells>
  <phoneticPr fontId="12" type="noConversion"/>
  <pageMargins left="0.69930555555555596" right="0.69930555555555596" top="0.75" bottom="0.75" header="0.3" footer="0.3"/>
  <pageSetup paperSize="9" scale="53" fitToHeight="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topLeftCell="A26" zoomScale="117" zoomScaleSheetLayoutView="100" workbookViewId="0">
      <selection activeCell="P24" sqref="P2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90" t="s">
        <v>51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1" t="s">
        <v>53</v>
      </c>
      <c r="G5" s="101"/>
      <c r="H5" s="5" t="s">
        <v>54</v>
      </c>
      <c r="I5" s="4"/>
      <c r="J5" s="101" t="s">
        <v>82</v>
      </c>
      <c r="K5" s="102"/>
    </row>
    <row r="6" spans="2:11" ht="20" customHeight="1" x14ac:dyDescent="0.15">
      <c r="B6" s="6"/>
      <c r="C6" s="7"/>
      <c r="D6" s="8" t="s">
        <v>55</v>
      </c>
      <c r="E6" s="8"/>
      <c r="F6" s="103" t="s">
        <v>107</v>
      </c>
      <c r="G6" s="103"/>
      <c r="H6" s="8" t="s">
        <v>56</v>
      </c>
      <c r="I6" s="7"/>
      <c r="J6" s="103" t="s">
        <v>57</v>
      </c>
      <c r="K6" s="104"/>
    </row>
    <row r="7" spans="2:11" ht="20" customHeight="1" x14ac:dyDescent="0.15">
      <c r="B7" s="6"/>
      <c r="C7" s="7"/>
      <c r="D7" s="8" t="s">
        <v>58</v>
      </c>
      <c r="E7" s="8"/>
      <c r="F7" s="103" t="s">
        <v>108</v>
      </c>
      <c r="G7" s="103"/>
      <c r="H7" s="8" t="s">
        <v>59</v>
      </c>
      <c r="I7" s="22"/>
      <c r="J7" s="105" t="s">
        <v>109</v>
      </c>
      <c r="K7" s="10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11"/>
      <c r="K8" s="11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8" t="s">
        <v>1</v>
      </c>
      <c r="C10" s="129"/>
      <c r="D10" s="14" t="s">
        <v>61</v>
      </c>
      <c r="E10" s="106" t="s">
        <v>62</v>
      </c>
      <c r="F10" s="108"/>
      <c r="G10" s="16" t="s">
        <v>63</v>
      </c>
      <c r="H10" s="15" t="s">
        <v>64</v>
      </c>
      <c r="I10" s="106" t="s">
        <v>65</v>
      </c>
      <c r="J10" s="108"/>
      <c r="K10" s="16" t="s">
        <v>66</v>
      </c>
    </row>
    <row r="11" spans="2:11" ht="20" customHeight="1" x14ac:dyDescent="0.15">
      <c r="B11" s="117">
        <v>1</v>
      </c>
      <c r="C11" s="118"/>
      <c r="D11" s="119" t="s">
        <v>67</v>
      </c>
      <c r="E11" s="122" t="s">
        <v>68</v>
      </c>
      <c r="F11" s="123"/>
      <c r="G11" s="17"/>
      <c r="H11" s="17"/>
      <c r="I11" s="115"/>
      <c r="J11" s="116"/>
      <c r="K11" s="24"/>
    </row>
    <row r="12" spans="2:11" ht="20" customHeight="1" x14ac:dyDescent="0.15">
      <c r="B12" s="54"/>
      <c r="C12" s="55"/>
      <c r="D12" s="120"/>
      <c r="E12" s="124"/>
      <c r="F12" s="125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20"/>
      <c r="E13" s="124"/>
      <c r="F13" s="125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20"/>
      <c r="E14" s="126"/>
      <c r="F14" s="127"/>
      <c r="G14" s="53"/>
      <c r="H14" s="53"/>
      <c r="I14" s="51"/>
      <c r="J14" s="52"/>
      <c r="K14" s="24"/>
    </row>
    <row r="15" spans="2:11" ht="20" customHeight="1" x14ac:dyDescent="0.15">
      <c r="B15" s="117">
        <v>2</v>
      </c>
      <c r="C15" s="118"/>
      <c r="D15" s="120"/>
      <c r="E15" s="122" t="s">
        <v>69</v>
      </c>
      <c r="F15" s="123"/>
      <c r="G15" s="17">
        <v>313.3</v>
      </c>
      <c r="H15" s="17">
        <v>313.3</v>
      </c>
      <c r="I15" s="115">
        <v>0</v>
      </c>
      <c r="J15" s="116"/>
      <c r="K15" s="24" t="s">
        <v>114</v>
      </c>
    </row>
    <row r="16" spans="2:11" ht="20" customHeight="1" x14ac:dyDescent="0.15">
      <c r="B16" s="54"/>
      <c r="C16" s="55"/>
      <c r="D16" s="120"/>
      <c r="E16" s="124"/>
      <c r="F16" s="125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20"/>
      <c r="E17" s="124"/>
      <c r="F17" s="125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20"/>
      <c r="E18" s="124"/>
      <c r="F18" s="125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20"/>
      <c r="E19" s="126"/>
      <c r="F19" s="127"/>
      <c r="G19" s="53"/>
      <c r="H19" s="53"/>
      <c r="I19" s="51"/>
      <c r="J19" s="52"/>
      <c r="K19" s="24"/>
    </row>
    <row r="20" spans="2:11" ht="20" customHeight="1" x14ac:dyDescent="0.15">
      <c r="B20" s="117">
        <v>3</v>
      </c>
      <c r="C20" s="118"/>
      <c r="D20" s="120"/>
      <c r="E20" s="122" t="s">
        <v>70</v>
      </c>
      <c r="F20" s="123"/>
      <c r="G20" s="17"/>
      <c r="H20" s="17"/>
      <c r="I20" s="115"/>
      <c r="J20" s="116"/>
      <c r="K20" s="24"/>
    </row>
    <row r="21" spans="2:11" ht="20" customHeight="1" x14ac:dyDescent="0.15">
      <c r="B21" s="54"/>
      <c r="C21" s="55"/>
      <c r="D21" s="120"/>
      <c r="E21" s="126"/>
      <c r="F21" s="127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20"/>
      <c r="E22" s="122" t="s">
        <v>71</v>
      </c>
      <c r="F22" s="123"/>
      <c r="G22" s="53">
        <v>151</v>
      </c>
      <c r="H22" s="53">
        <v>151</v>
      </c>
      <c r="I22" s="51"/>
      <c r="J22" s="52">
        <v>0</v>
      </c>
      <c r="K22" s="24" t="s">
        <v>111</v>
      </c>
    </row>
    <row r="23" spans="2:11" ht="20" customHeight="1" x14ac:dyDescent="0.15">
      <c r="B23" s="54"/>
      <c r="C23" s="55"/>
      <c r="D23" s="120"/>
      <c r="E23" s="124"/>
      <c r="F23" s="125"/>
      <c r="G23" s="53">
        <v>150</v>
      </c>
      <c r="H23" s="53">
        <v>150</v>
      </c>
      <c r="I23" s="51"/>
      <c r="J23" s="52">
        <v>0</v>
      </c>
      <c r="K23" s="24" t="s">
        <v>110</v>
      </c>
    </row>
    <row r="24" spans="2:11" ht="20" customHeight="1" x14ac:dyDescent="0.15">
      <c r="B24" s="54"/>
      <c r="C24" s="55"/>
      <c r="D24" s="120"/>
      <c r="E24" s="124"/>
      <c r="F24" s="125"/>
      <c r="G24" s="53">
        <v>59</v>
      </c>
      <c r="H24" s="53">
        <v>0</v>
      </c>
      <c r="I24" s="51"/>
      <c r="J24" s="52">
        <v>59</v>
      </c>
      <c r="K24" s="24" t="s">
        <v>112</v>
      </c>
    </row>
    <row r="25" spans="2:11" ht="20" customHeight="1" x14ac:dyDescent="0.15">
      <c r="B25" s="54"/>
      <c r="C25" s="55"/>
      <c r="D25" s="120"/>
      <c r="E25" s="124"/>
      <c r="F25" s="125"/>
      <c r="G25" s="53">
        <v>70</v>
      </c>
      <c r="H25" s="53">
        <v>0</v>
      </c>
      <c r="I25" s="51"/>
      <c r="J25" s="52">
        <v>70</v>
      </c>
      <c r="K25" s="24" t="s">
        <v>113</v>
      </c>
    </row>
    <row r="26" spans="2:11" ht="20" customHeight="1" x14ac:dyDescent="0.15">
      <c r="B26" s="117">
        <v>4</v>
      </c>
      <c r="C26" s="118"/>
      <c r="D26" s="120"/>
      <c r="E26" s="126"/>
      <c r="F26" s="127"/>
      <c r="G26" s="17"/>
      <c r="H26" s="17"/>
      <c r="I26" s="115"/>
      <c r="J26" s="116"/>
      <c r="K26" s="24"/>
    </row>
    <row r="27" spans="2:11" ht="20" customHeight="1" x14ac:dyDescent="0.15">
      <c r="B27" s="117">
        <v>5</v>
      </c>
      <c r="C27" s="118"/>
      <c r="D27" s="119" t="s">
        <v>39</v>
      </c>
      <c r="E27" s="113" t="s">
        <v>83</v>
      </c>
      <c r="F27" s="113"/>
      <c r="G27" s="17"/>
      <c r="H27" s="17"/>
      <c r="I27" s="115"/>
      <c r="J27" s="116"/>
      <c r="K27" s="24"/>
    </row>
    <row r="28" spans="2:11" ht="20" customHeight="1" x14ac:dyDescent="0.15">
      <c r="B28" s="117">
        <v>6</v>
      </c>
      <c r="C28" s="118"/>
      <c r="D28" s="120"/>
      <c r="E28" s="113"/>
      <c r="F28" s="113"/>
      <c r="G28" s="17"/>
      <c r="H28" s="17"/>
      <c r="I28" s="115"/>
      <c r="J28" s="116"/>
      <c r="K28" s="24"/>
    </row>
    <row r="29" spans="2:11" ht="20" customHeight="1" x14ac:dyDescent="0.15">
      <c r="B29" s="117">
        <v>7</v>
      </c>
      <c r="C29" s="118"/>
      <c r="D29" s="121"/>
      <c r="E29" s="113"/>
      <c r="F29" s="113"/>
      <c r="G29" s="17"/>
      <c r="H29" s="17"/>
      <c r="I29" s="115"/>
      <c r="J29" s="116"/>
      <c r="K29" s="24"/>
    </row>
    <row r="30" spans="2:11" ht="20" customHeight="1" x14ac:dyDescent="0.15">
      <c r="B30" s="106" t="s">
        <v>41</v>
      </c>
      <c r="C30" s="107"/>
      <c r="D30" s="107"/>
      <c r="E30" s="107"/>
      <c r="F30" s="108"/>
      <c r="G30" s="18">
        <f>SUM(G11:G29)</f>
        <v>743.3</v>
      </c>
      <c r="H30" s="18">
        <f>SUM(H11:H29)</f>
        <v>614.29999999999995</v>
      </c>
      <c r="I30" s="109">
        <f>SUM(I11:J29)</f>
        <v>129</v>
      </c>
      <c r="J30" s="110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99" t="s">
        <v>64</v>
      </c>
      <c r="C32" s="99"/>
      <c r="D32" s="99"/>
      <c r="E32" s="99"/>
      <c r="F32" s="99"/>
      <c r="G32" s="99" t="s">
        <v>72</v>
      </c>
      <c r="H32" s="99"/>
      <c r="I32" s="99"/>
      <c r="J32" s="99"/>
      <c r="K32" s="16" t="s">
        <v>73</v>
      </c>
    </row>
    <row r="33" spans="1:11" ht="20" customHeight="1" x14ac:dyDescent="0.15">
      <c r="B33" s="100">
        <f>H30</f>
        <v>614.29999999999995</v>
      </c>
      <c r="C33" s="100"/>
      <c r="D33" s="100"/>
      <c r="E33" s="100"/>
      <c r="F33" s="100"/>
      <c r="G33" s="100">
        <f>I30</f>
        <v>129</v>
      </c>
      <c r="H33" s="100"/>
      <c r="I33" s="100"/>
      <c r="J33" s="100"/>
      <c r="K33" s="27">
        <f>SUM(B33:J33)</f>
        <v>743.3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90" t="s">
        <v>77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40" spans="1:11" ht="20" customHeight="1" x14ac:dyDescent="0.15">
      <c r="B40" s="3"/>
      <c r="C40" s="4"/>
      <c r="D40" s="5" t="s">
        <v>52</v>
      </c>
      <c r="E40" s="5"/>
      <c r="F40" s="101" t="str">
        <f>F5</f>
        <v>郭燕雷</v>
      </c>
      <c r="G40" s="101"/>
      <c r="H40" s="5" t="s">
        <v>54</v>
      </c>
      <c r="I40" s="4"/>
      <c r="J40" s="101" t="str">
        <f>J5</f>
        <v>经理</v>
      </c>
      <c r="K40" s="102"/>
    </row>
    <row r="41" spans="1:11" ht="20" customHeight="1" x14ac:dyDescent="0.15">
      <c r="B41" s="6"/>
      <c r="C41" s="7"/>
      <c r="D41" s="8" t="s">
        <v>55</v>
      </c>
      <c r="E41" s="8"/>
      <c r="F41" s="103"/>
      <c r="G41" s="103"/>
      <c r="H41" s="8" t="s">
        <v>56</v>
      </c>
      <c r="I41" s="7"/>
      <c r="J41" s="103"/>
      <c r="K41" s="104"/>
    </row>
    <row r="42" spans="1:11" ht="20" customHeight="1" x14ac:dyDescent="0.15">
      <c r="B42" s="6"/>
      <c r="C42" s="7"/>
      <c r="D42" s="8" t="s">
        <v>58</v>
      </c>
      <c r="E42" s="8"/>
      <c r="F42" s="103"/>
      <c r="G42" s="103"/>
      <c r="H42" s="8" t="s">
        <v>59</v>
      </c>
      <c r="I42" s="22"/>
      <c r="J42" s="105"/>
      <c r="K42" s="104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111"/>
      <c r="K43" s="112"/>
    </row>
    <row r="44" spans="1:11" ht="20" customHeight="1" x14ac:dyDescent="0.15"/>
    <row r="45" spans="1:11" ht="20" customHeight="1" x14ac:dyDescent="0.15">
      <c r="B45" s="113"/>
      <c r="C45" s="113"/>
      <c r="D45" s="19" t="s">
        <v>78</v>
      </c>
      <c r="E45" s="113" t="s">
        <v>79</v>
      </c>
      <c r="F45" s="113"/>
      <c r="G45" s="17" t="s">
        <v>80</v>
      </c>
      <c r="H45" s="17" t="s">
        <v>81</v>
      </c>
      <c r="I45" s="114" t="s">
        <v>41</v>
      </c>
      <c r="J45" s="114"/>
      <c r="K45" s="28" t="s">
        <v>66</v>
      </c>
    </row>
    <row r="46" spans="1:11" ht="20" customHeight="1" x14ac:dyDescent="0.15">
      <c r="B46" s="113">
        <v>1</v>
      </c>
      <c r="C46" s="113"/>
      <c r="D46" s="20"/>
      <c r="E46" s="113"/>
      <c r="F46" s="113"/>
      <c r="G46" s="17"/>
      <c r="H46" s="17"/>
      <c r="I46" s="115"/>
      <c r="J46" s="116"/>
      <c r="K46" s="29"/>
    </row>
    <row r="47" spans="1:11" ht="20" customHeight="1" x14ac:dyDescent="0.15">
      <c r="B47" s="113">
        <v>2</v>
      </c>
      <c r="C47" s="113"/>
      <c r="D47" s="20"/>
      <c r="E47" s="113"/>
      <c r="F47" s="113"/>
      <c r="G47" s="17"/>
      <c r="H47" s="17"/>
      <c r="I47" s="115"/>
      <c r="J47" s="116"/>
      <c r="K47" s="29"/>
    </row>
    <row r="48" spans="1:11" ht="20" customHeight="1" x14ac:dyDescent="0.15">
      <c r="B48" s="106" t="s">
        <v>41</v>
      </c>
      <c r="C48" s="107"/>
      <c r="D48" s="107"/>
      <c r="E48" s="107"/>
      <c r="F48" s="108"/>
      <c r="G48" s="18"/>
      <c r="H48" s="18">
        <f>SUM(H31:H47)</f>
        <v>0</v>
      </c>
      <c r="I48" s="109">
        <f>SUM(I46:J47)</f>
        <v>0</v>
      </c>
      <c r="J48" s="110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2022-05-31T06:45:00Z</cp:lastPrinted>
  <dcterms:created xsi:type="dcterms:W3CDTF">2014-04-15T08:52:00Z</dcterms:created>
  <dcterms:modified xsi:type="dcterms:W3CDTF">2022-05-31T08:05:48Z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