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12月28日 天津\结算\结算补充文件\"/>
    </mc:Choice>
  </mc:AlternateContent>
  <xr:revisionPtr revIDLastSave="0" documentId="13_ncr:1_{97B1C2A9-1386-40C8-8995-540A67B3A056}" xr6:coauthVersionLast="45" xr6:coauthVersionMax="45" xr10:uidLastSave="{00000000-0000-0000-0000-000000000000}"/>
  <bookViews>
    <workbookView xWindow="-120" yWindow="-120" windowWidth="20730" windowHeight="11160" activeTab="5" xr2:uid="{00000000-000D-0000-FFFF-FFFF00000000}"/>
  </bookViews>
  <sheets>
    <sheet name="Quotation (2)" sheetId="9" r:id="rId1"/>
    <sheet name="分房表" sheetId="13" state="hidden" r:id="rId2"/>
    <sheet name="始发地用车" sheetId="14" state="hidden" r:id="rId3"/>
    <sheet name="机票明细" sheetId="10" state="hidden" r:id="rId4"/>
    <sheet name="高铁票明细" sheetId="11" state="hidden" r:id="rId5"/>
    <sheet name="天津当地用车" sheetId="15" r:id="rId6"/>
  </sheets>
  <definedNames>
    <definedName name="_xlnm._FilterDatabase" localSheetId="1" hidden="1">分房表!$A$1:$I$1</definedName>
    <definedName name="_xlnm._FilterDatabase" localSheetId="5" hidden="1">天津当地用车!$A$1:$G$48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0" l="1"/>
  <c r="H29" i="9" l="1"/>
  <c r="H28" i="13" l="1"/>
  <c r="F53" i="14" l="1"/>
  <c r="H53" i="11"/>
  <c r="H35" i="9" l="1"/>
  <c r="F50" i="15" l="1"/>
  <c r="H40" i="9" l="1"/>
  <c r="H57" i="9" l="1"/>
  <c r="H39" i="9" l="1"/>
  <c r="H34" i="9"/>
  <c r="H36" i="9"/>
  <c r="H38" i="9"/>
  <c r="H28" i="9"/>
  <c r="H92" i="9" l="1"/>
  <c r="H91" i="9"/>
  <c r="H87" i="9"/>
  <c r="H86" i="9"/>
  <c r="H85" i="9"/>
  <c r="H76" i="9"/>
  <c r="H75" i="9"/>
  <c r="H77" i="9" s="1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2" i="9"/>
  <c r="H51" i="9"/>
  <c r="H50" i="9"/>
  <c r="H49" i="9"/>
  <c r="H48" i="9"/>
  <c r="H47" i="9"/>
  <c r="H46" i="9"/>
  <c r="H45" i="9"/>
  <c r="H44" i="9"/>
  <c r="H43" i="9"/>
  <c r="H42" i="9"/>
  <c r="H41" i="9"/>
  <c r="H37" i="9"/>
  <c r="H30" i="9"/>
  <c r="H27" i="9"/>
  <c r="H26" i="9"/>
  <c r="H19" i="9"/>
  <c r="H18" i="9"/>
  <c r="H17" i="9"/>
  <c r="H16" i="9"/>
  <c r="H15" i="9"/>
  <c r="H14" i="9"/>
  <c r="H13" i="9"/>
  <c r="H12" i="9"/>
  <c r="H11" i="9"/>
  <c r="H23" i="9" s="1"/>
  <c r="H10" i="9"/>
  <c r="H53" i="9" l="1"/>
  <c r="H72" i="9"/>
  <c r="H31" i="9"/>
  <c r="H93" i="9"/>
  <c r="H88" i="9"/>
  <c r="H78" i="9" l="1"/>
  <c r="D81" i="9" s="1"/>
  <c r="H81" i="9" s="1"/>
  <c r="H82" i="9" s="1"/>
  <c r="D96" i="9" s="1"/>
  <c r="H96" i="9" s="1"/>
  <c r="H97" i="9" s="1"/>
</calcChain>
</file>

<file path=xl/sharedStrings.xml><?xml version="1.0" encoding="utf-8"?>
<sst xmlns="http://schemas.openxmlformats.org/spreadsheetml/2006/main" count="1089" uniqueCount="452">
  <si>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</si>
  <si>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</si>
  <si>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</si>
  <si>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</si>
  <si>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</si>
  <si>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</si>
  <si>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</si>
  <si>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</si>
  <si>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</si>
  <si>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</si>
  <si>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</si>
  <si>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</si>
  <si>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</si>
  <si>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</si>
  <si>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</si>
  <si>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</si>
  <si>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</si>
  <si>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</si>
  <si>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</si>
  <si>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</si>
  <si>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</si>
  <si>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</si>
  <si>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</si>
  <si>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</si>
  <si>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</si>
  <si>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</si>
  <si>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酒店HOTEL ACCOMMODATION(首都机场、德国）：</t>
  </si>
  <si>
    <t>A-1</t>
  </si>
  <si>
    <t>间/晚
room/night</t>
  </si>
  <si>
    <t>A-2</t>
  </si>
  <si>
    <t>行政大床房（___月___日___晚）</t>
  </si>
  <si>
    <t>间/晚</t>
  </si>
  <si>
    <t>含服务费、单早、Wifi</t>
  </si>
  <si>
    <t>普通大床房（___月___日___晚）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</si>
  <si>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</si>
  <si>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</si>
  <si>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请注明会议室名称、面积及层高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</si>
  <si>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</si>
  <si>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</si>
  <si>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</si>
  <si>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</si>
  <si>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有线/无线，数量</t>
  </si>
  <si>
    <t>个/天</t>
  </si>
  <si>
    <t>视频切换、反看板、计时器、音频设备等</t>
  </si>
  <si>
    <t>台/天</t>
  </si>
  <si>
    <t>人/天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</si>
  <si>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</si>
  <si>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</si>
  <si>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</si>
  <si>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</si>
  <si>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</si>
  <si>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</si>
  <si>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B-1</t>
  </si>
  <si>
    <t>人
person</t>
  </si>
  <si>
    <t>B-2</t>
  </si>
  <si>
    <t xml:space="preserve"> </t>
  </si>
  <si>
    <t>晚餐</t>
  </si>
  <si>
    <t>人</t>
  </si>
  <si>
    <t>自助/桌餐，__月__日</t>
  </si>
  <si>
    <t>B-5</t>
  </si>
  <si>
    <t>C</t>
  </si>
  <si>
    <t>交通Transportation costs</t>
  </si>
  <si>
    <t>C-1</t>
  </si>
  <si>
    <t>辆/趟
per/car</t>
  </si>
  <si>
    <t>C-2</t>
  </si>
  <si>
    <t>外出用餐用车</t>
  </si>
  <si>
    <t>Buick GL8商务车</t>
  </si>
  <si>
    <t>辆/趟</t>
  </si>
  <si>
    <t>要求两年内的新车
并注明车的品牌</t>
  </si>
  <si>
    <t>22座空调车（考斯特/其他品牌）</t>
  </si>
  <si>
    <t>33座空调车（金龙/大宇/现代）</t>
  </si>
  <si>
    <t>45座空调车</t>
  </si>
  <si>
    <t>C-3</t>
  </si>
  <si>
    <t>包车</t>
  </si>
  <si>
    <t>辆/天</t>
  </si>
  <si>
    <t>33座空调车（金龙,大宇，现代）</t>
  </si>
  <si>
    <t>45座空调车(境外）</t>
  </si>
  <si>
    <t>C-4</t>
  </si>
  <si>
    <t>火车票或动车票</t>
  </si>
  <si>
    <t>__地方-__地方</t>
  </si>
  <si>
    <t>人/单程</t>
  </si>
  <si>
    <t>D</t>
  </si>
  <si>
    <t>其他费用Others</t>
  </si>
  <si>
    <t>D-1</t>
  </si>
  <si>
    <t>保险费insurance</t>
  </si>
  <si>
    <t>签证费Visa fee</t>
  </si>
  <si>
    <t>商务签证费用business visa</t>
  </si>
  <si>
    <t>人/天
per/day</t>
  </si>
  <si>
    <t>人/餐
per/meal</t>
  </si>
  <si>
    <t>D-2</t>
  </si>
  <si>
    <t>会议注册费registration fee</t>
  </si>
  <si>
    <t>D-3</t>
  </si>
  <si>
    <t>接机牌</t>
  </si>
  <si>
    <t>块</t>
  </si>
  <si>
    <t>D-4</t>
  </si>
  <si>
    <t>讲台/签到台鲜花</t>
  </si>
  <si>
    <t>次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</si>
  <si>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</si>
  <si>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</si>
  <si>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</si>
  <si>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</si>
  <si>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</si>
  <si>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</si>
  <si>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</si>
  <si>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</si>
  <si>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</si>
  <si>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</si>
  <si>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</si>
  <si>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</si>
  <si>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</si>
  <si>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其他需求：</t>
  </si>
  <si>
    <t>E</t>
  </si>
  <si>
    <t>工作人员费用Staff costs</t>
  </si>
  <si>
    <t>E-1</t>
  </si>
  <si>
    <t>E-2</t>
  </si>
  <si>
    <t>英国地接（境外工作人员）
The whole reception staff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</si>
  <si>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</si>
  <si>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</si>
  <si>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</si>
  <si>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</si>
  <si>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</si>
  <si>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</si>
  <si>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</si>
  <si>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</si>
  <si>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</si>
  <si>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</si>
  <si>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</si>
  <si>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</si>
  <si>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</si>
  <si>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</si>
  <si>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</si>
  <si>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</si>
  <si>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</si>
  <si>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</si>
  <si>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</si>
  <si>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               酒店/           Hotel</t>
    <phoneticPr fontId="34" type="noConversion"/>
  </si>
  <si>
    <t>Business car</t>
    <phoneticPr fontId="34" type="noConversion"/>
  </si>
  <si>
    <t>“不忘初心”迈蓝肝肾跨学科交流-天津站</t>
    <phoneticPr fontId="34" type="noConversion"/>
  </si>
  <si>
    <t>全国会</t>
    <phoneticPr fontId="34" type="noConversion"/>
  </si>
  <si>
    <t>国际用车
The international transport</t>
    <phoneticPr fontId="34" type="noConversion"/>
  </si>
  <si>
    <t>高铁  High speed rail</t>
    <phoneticPr fontId="34" type="noConversion"/>
  </si>
  <si>
    <t>耿吴茜 18210062127/gengwuxi@cct.cn</t>
    <phoneticPr fontId="34" type="noConversion"/>
  </si>
  <si>
    <t>康辉集团北京国际会议展览有限
COMFORT INTERNATIONAL M.I.C.E. SERVICE CO.,LTD</t>
    <phoneticPr fontId="38" type="noConversion"/>
  </si>
  <si>
    <t>万丽天津宾馆
Renaissance Tianjin Lakeview Hotel</t>
    <phoneticPr fontId="34" type="noConversion"/>
  </si>
  <si>
    <t>普通大床房
Single room</t>
    <phoneticPr fontId="34" type="noConversion"/>
  </si>
  <si>
    <t>普通双床房
Double room</t>
    <phoneticPr fontId="34" type="noConversion"/>
  </si>
  <si>
    <t>会议室1+2 160平米
Meeting room</t>
    <phoneticPr fontId="34" type="noConversion"/>
  </si>
  <si>
    <t>茶歇
Tea break</t>
    <phoneticPr fontId="34" type="noConversion"/>
  </si>
  <si>
    <t>A-4</t>
  </si>
  <si>
    <t>自助buffet</t>
    <phoneticPr fontId="34" type="noConversion"/>
  </si>
  <si>
    <t>接机接站牌</t>
    <phoneticPr fontId="34" type="noConversion"/>
  </si>
  <si>
    <t>全陪工作人员Staff costs</t>
    <phoneticPr fontId="34" type="noConversion"/>
  </si>
  <si>
    <t>接送机人员服务费（国内）
Staff costs（Domestic transport staff）</t>
    <phoneticPr fontId="34" type="noConversion"/>
  </si>
  <si>
    <t>全陪工作人员服务费Staff costs</t>
    <phoneticPr fontId="34" type="noConversion"/>
  </si>
  <si>
    <t>全陪工作人员交通</t>
    <phoneticPr fontId="34" type="noConversion"/>
  </si>
  <si>
    <t>H2</t>
  </si>
  <si>
    <t>全陪工作人员住宿</t>
    <phoneticPr fontId="34" type="noConversion"/>
  </si>
  <si>
    <t>含投影</t>
    <phoneticPr fontId="34" type="noConversion"/>
  </si>
  <si>
    <t>桌牌</t>
    <phoneticPr fontId="34" type="noConversion"/>
  </si>
  <si>
    <t>横幅</t>
    <phoneticPr fontId="34" type="noConversion"/>
  </si>
  <si>
    <t>易拉宝</t>
    <phoneticPr fontId="34" type="noConversion"/>
  </si>
  <si>
    <t>签到背景板</t>
    <phoneticPr fontId="34" type="noConversion"/>
  </si>
  <si>
    <t>午餐lunch  27日</t>
    <phoneticPr fontId="34" type="noConversion"/>
  </si>
  <si>
    <t>晚餐dinner 27日</t>
    <phoneticPr fontId="34" type="noConversion"/>
  </si>
  <si>
    <t xml:space="preserve"> </t>
    <phoneticPr fontId="34" type="noConversion"/>
  </si>
  <si>
    <t>B-3</t>
    <phoneticPr fontId="34" type="noConversion"/>
  </si>
  <si>
    <t>午餐lunch  28日</t>
    <phoneticPr fontId="34" type="noConversion"/>
  </si>
  <si>
    <t>桌餐，table</t>
    <phoneticPr fontId="34" type="noConversion"/>
  </si>
  <si>
    <t>外出用餐</t>
    <phoneticPr fontId="34" type="noConversion"/>
  </si>
  <si>
    <t>市内接送机用车（天津西站天津站）4座
The Domestic transfort(airport pickup and drop off)</t>
    <phoneticPr fontId="34" type="noConversion"/>
  </si>
  <si>
    <t>机场接送机用车（天津机场天津南站）4座
The Domestic transfort(airport pickup and drop off)</t>
    <phoneticPr fontId="34" type="noConversion"/>
  </si>
  <si>
    <t>市内接送机用车（天津西站天津站）GL8
The Domestic transfort(airport pickup and drop off)</t>
    <phoneticPr fontId="34" type="noConversion"/>
  </si>
  <si>
    <t>市内接送机用车（始发地用车）4座
The Domestic transfort(airport pickup and drop off)</t>
    <phoneticPr fontId="34" type="noConversion"/>
  </si>
  <si>
    <t>市内外出用餐用车 35座
The Domestic transfort(airport pickup and drop off)</t>
    <phoneticPr fontId="34" type="noConversion"/>
  </si>
  <si>
    <t>机场、高铁各1人，酒店工作人员2+1</t>
    <phoneticPr fontId="34" type="noConversion"/>
  </si>
  <si>
    <t>详见机票明细</t>
    <phoneticPr fontId="34" type="noConversion"/>
  </si>
  <si>
    <t>会议结算表格Meeting Budget Form</t>
    <phoneticPr fontId="34" type="noConversion"/>
  </si>
  <si>
    <t>序号</t>
  </si>
  <si>
    <t>姓名</t>
  </si>
  <si>
    <t>日期</t>
  </si>
  <si>
    <t>航班号</t>
  </si>
  <si>
    <t>舱位</t>
    <phoneticPr fontId="38" type="noConversion"/>
  </si>
  <si>
    <t>出发地</t>
  </si>
  <si>
    <t>到达地</t>
  </si>
  <si>
    <t>金额含税</t>
  </si>
  <si>
    <t>备注</t>
  </si>
  <si>
    <t>行程</t>
    <phoneticPr fontId="38" type="noConversion"/>
  </si>
  <si>
    <t>舱位</t>
  </si>
  <si>
    <t>手续费</t>
  </si>
  <si>
    <t>行程</t>
  </si>
  <si>
    <t>车型</t>
  </si>
  <si>
    <t>金额</t>
  </si>
  <si>
    <t>酒店</t>
    <phoneticPr fontId="38" type="noConversion"/>
  </si>
  <si>
    <t>性别</t>
  </si>
  <si>
    <t>入住日期</t>
  </si>
  <si>
    <t>离店日期</t>
  </si>
  <si>
    <t>房型</t>
  </si>
  <si>
    <t>王改峰</t>
  </si>
  <si>
    <t>周亚飞</t>
  </si>
  <si>
    <t>赵宏</t>
  </si>
  <si>
    <t>详见高铁明细</t>
    <phoneticPr fontId="34" type="noConversion"/>
  </si>
  <si>
    <t>蔡泽</t>
  </si>
  <si>
    <t>勾春燕</t>
  </si>
  <si>
    <t>袁有斌</t>
  </si>
  <si>
    <t>王融冰</t>
  </si>
  <si>
    <t>孙丽红</t>
    <phoneticPr fontId="15" type="noConversion"/>
  </si>
  <si>
    <t>袁伟杰</t>
    <phoneticPr fontId="15" type="noConversion"/>
  </si>
  <si>
    <t>杜晓菲</t>
  </si>
  <si>
    <t>曾文铤</t>
    <phoneticPr fontId="15" type="noConversion"/>
  </si>
  <si>
    <t>王悦</t>
  </si>
  <si>
    <t>马洪波</t>
  </si>
  <si>
    <t>李德天</t>
    <phoneticPr fontId="15" type="noConversion"/>
  </si>
  <si>
    <t>小车</t>
    <phoneticPr fontId="15" type="noConversion"/>
  </si>
  <si>
    <t>GL8</t>
    <phoneticPr fontId="15" type="noConversion"/>
  </si>
  <si>
    <t>那妍、王琪</t>
    <phoneticPr fontId="15" type="noConversion"/>
  </si>
  <si>
    <t>周亚飞</t>
    <phoneticPr fontId="15" type="noConversion"/>
  </si>
  <si>
    <t>天津站-天津万丽宾馆</t>
    <phoneticPr fontId="15" type="noConversion"/>
  </si>
  <si>
    <t>天津西站-天津万丽宾馆</t>
    <phoneticPr fontId="15" type="noConversion"/>
  </si>
  <si>
    <t>天津南站-天津万丽宾馆</t>
    <phoneticPr fontId="15" type="noConversion"/>
  </si>
  <si>
    <t>天津机场-天津万丽宾馆</t>
    <phoneticPr fontId="15" type="noConversion"/>
  </si>
  <si>
    <t>天津万丽宾馆-天津西站</t>
    <phoneticPr fontId="15" type="noConversion"/>
  </si>
  <si>
    <t>天津万丽宾馆-天津站</t>
    <phoneticPr fontId="15" type="noConversion"/>
  </si>
  <si>
    <t>天津万丽宾馆-天津机场</t>
    <phoneticPr fontId="15" type="noConversion"/>
  </si>
  <si>
    <t>赵宏</t>
    <phoneticPr fontId="15" type="noConversion"/>
  </si>
  <si>
    <t>赵正华、王涵</t>
    <phoneticPr fontId="15" type="noConversion"/>
  </si>
  <si>
    <t>喻婷、郝彩霞</t>
    <phoneticPr fontId="15" type="noConversion"/>
  </si>
  <si>
    <t>天津万丽宾馆-天津南站</t>
    <phoneticPr fontId="15" type="noConversion"/>
  </si>
  <si>
    <t>天津西站-天津万丽宾馆</t>
    <phoneticPr fontId="38" type="noConversion"/>
  </si>
  <si>
    <t>小车</t>
    <phoneticPr fontId="38" type="noConversion"/>
  </si>
  <si>
    <t>天津机场-天津万丽宾馆</t>
    <phoneticPr fontId="38" type="noConversion"/>
  </si>
  <si>
    <t>刘小龙、杨民</t>
    <phoneticPr fontId="38" type="noConversion"/>
  </si>
  <si>
    <t>孙靖媛</t>
    <phoneticPr fontId="49" type="noConversion"/>
  </si>
  <si>
    <t>孙丽红</t>
    <phoneticPr fontId="49" type="noConversion"/>
  </si>
  <si>
    <t>杨立军、</t>
    <phoneticPr fontId="49" type="noConversion"/>
  </si>
  <si>
    <t>小车</t>
    <phoneticPr fontId="49" type="noConversion"/>
  </si>
  <si>
    <t>刘树辉、林铁军、常虹</t>
    <phoneticPr fontId="15" type="noConversion"/>
  </si>
  <si>
    <t>陈晓云、王冬梅、邹怀宾</t>
    <phoneticPr fontId="38" type="noConversion"/>
  </si>
  <si>
    <t>王悦</t>
    <phoneticPr fontId="38" type="noConversion"/>
  </si>
  <si>
    <t>马洪波</t>
    <phoneticPr fontId="49" type="noConversion"/>
  </si>
  <si>
    <t>王冬梅</t>
    <phoneticPr fontId="49" type="noConversion"/>
  </si>
  <si>
    <t>陈晓云</t>
    <phoneticPr fontId="38" type="noConversion"/>
  </si>
  <si>
    <t>袁伟杰</t>
    <phoneticPr fontId="38" type="noConversion"/>
  </si>
  <si>
    <t>勾春燕</t>
    <phoneticPr fontId="38" type="noConversion"/>
  </si>
  <si>
    <t>刘树辉</t>
    <phoneticPr fontId="15" type="noConversion"/>
  </si>
  <si>
    <t>杨立军</t>
    <phoneticPr fontId="49" type="noConversion"/>
  </si>
  <si>
    <t>林铁军</t>
    <phoneticPr fontId="49" type="noConversion"/>
  </si>
  <si>
    <t>袁有斌</t>
    <phoneticPr fontId="49" type="noConversion"/>
  </si>
  <si>
    <t>常虹</t>
    <phoneticPr fontId="49" type="noConversion"/>
  </si>
  <si>
    <t>王改峰</t>
    <phoneticPr fontId="38" type="noConversion"/>
  </si>
  <si>
    <t>外出用餐（33座）</t>
    <phoneticPr fontId="38" type="noConversion"/>
  </si>
  <si>
    <t>天津宾馆-时代奥城-天津宾馆</t>
    <phoneticPr fontId="38" type="noConversion"/>
  </si>
  <si>
    <t>2辆</t>
    <phoneticPr fontId="38" type="noConversion"/>
  </si>
  <si>
    <t>天津万丽宾馆</t>
    <phoneticPr fontId="34" type="noConversion"/>
  </si>
  <si>
    <t>赵正华</t>
    <phoneticPr fontId="15" type="noConversion"/>
  </si>
  <si>
    <t>李宁</t>
  </si>
  <si>
    <t>范小萍</t>
  </si>
  <si>
    <t>刘树辉</t>
  </si>
  <si>
    <t>杨立军</t>
  </si>
  <si>
    <t>那妍</t>
  </si>
  <si>
    <t>林铁军</t>
  </si>
  <si>
    <t>常虹</t>
  </si>
  <si>
    <t>孙丽红</t>
  </si>
  <si>
    <t>赵正华</t>
  </si>
  <si>
    <t>喻婷</t>
  </si>
  <si>
    <t>曾文铤</t>
  </si>
  <si>
    <t>王涵</t>
  </si>
  <si>
    <t>王琪</t>
  </si>
  <si>
    <t>刘小龙</t>
  </si>
  <si>
    <t>孙丰超</t>
  </si>
  <si>
    <t>罗轶</t>
  </si>
  <si>
    <t>李兰</t>
  </si>
  <si>
    <t>郝彩霞</t>
  </si>
  <si>
    <t>男</t>
  </si>
  <si>
    <t>女</t>
  </si>
  <si>
    <t>单间</t>
  </si>
  <si>
    <t>单女</t>
  </si>
  <si>
    <t>标间</t>
    <phoneticPr fontId="34" type="noConversion"/>
  </si>
  <si>
    <t>袁伟杰</t>
  </si>
  <si>
    <t>南月敏</t>
  </si>
  <si>
    <t xml:space="preserve">FM9131 </t>
  </si>
  <si>
    <t xml:space="preserve">MU2321 </t>
  </si>
  <si>
    <t xml:space="preserve">GS7987 </t>
  </si>
  <si>
    <t xml:space="preserve">FM9064 </t>
  </si>
  <si>
    <t xml:space="preserve">FM9063 </t>
  </si>
  <si>
    <t xml:space="preserve">CA1673 </t>
  </si>
  <si>
    <t xml:space="preserve">CA1674 </t>
  </si>
  <si>
    <t xml:space="preserve">CZ3144 </t>
  </si>
  <si>
    <t xml:space="preserve">CA1396 </t>
  </si>
  <si>
    <t xml:space="preserve">GS7581 </t>
  </si>
  <si>
    <t>上海虹桥→天津</t>
  </si>
  <si>
    <t>西安→克拉玛依</t>
  </si>
  <si>
    <t>天津→西安</t>
  </si>
  <si>
    <t>天津→上海虹桥</t>
  </si>
  <si>
    <t>天津→杭州</t>
  </si>
  <si>
    <t>杭州→天津</t>
  </si>
  <si>
    <t>天津→广州</t>
  </si>
  <si>
    <t>广州→天津</t>
  </si>
  <si>
    <t>西安→天津</t>
  </si>
  <si>
    <t>Y</t>
  </si>
  <si>
    <t>N</t>
  </si>
  <si>
    <t>X</t>
  </si>
  <si>
    <t>V</t>
  </si>
  <si>
    <t>L</t>
  </si>
  <si>
    <t>S1</t>
  </si>
  <si>
    <t>Q</t>
  </si>
  <si>
    <t>合计：</t>
    <phoneticPr fontId="34" type="noConversion"/>
  </si>
  <si>
    <t>王改峰</t>
    <phoneticPr fontId="15" type="noConversion"/>
  </si>
  <si>
    <t>杨民</t>
  </si>
  <si>
    <t>孙静媛</t>
  </si>
  <si>
    <t>王悦</t>
    <phoneticPr fontId="15" type="noConversion"/>
  </si>
  <si>
    <t>王冬梅</t>
  </si>
  <si>
    <t>陈晓云</t>
  </si>
  <si>
    <t>邹怀宾</t>
  </si>
  <si>
    <t>袁有斌</t>
    <phoneticPr fontId="15" type="noConversion"/>
  </si>
  <si>
    <t>李德天</t>
  </si>
  <si>
    <t>范小萍</t>
    <phoneticPr fontId="15" type="noConversion"/>
  </si>
  <si>
    <t>G1714</t>
    <phoneticPr fontId="15" type="noConversion"/>
  </si>
  <si>
    <t>鹤壁</t>
    <phoneticPr fontId="15" type="noConversion"/>
  </si>
  <si>
    <t>天津</t>
    <phoneticPr fontId="15" type="noConversion"/>
  </si>
  <si>
    <t>G1289</t>
    <phoneticPr fontId="15" type="noConversion"/>
  </si>
  <si>
    <t>C2078</t>
    <phoneticPr fontId="15" type="noConversion"/>
  </si>
  <si>
    <t>北京南</t>
    <phoneticPr fontId="15" type="noConversion"/>
  </si>
  <si>
    <t>C2013</t>
    <phoneticPr fontId="15" type="noConversion"/>
  </si>
  <si>
    <t>C2571</t>
    <phoneticPr fontId="15" type="noConversion"/>
  </si>
  <si>
    <t>C2596</t>
    <phoneticPr fontId="15" type="noConversion"/>
  </si>
  <si>
    <t>C2563</t>
  </si>
  <si>
    <t>北京</t>
  </si>
  <si>
    <t>天津</t>
  </si>
  <si>
    <t>C2024</t>
  </si>
  <si>
    <t>C2027</t>
  </si>
  <si>
    <t>C2567</t>
  </si>
  <si>
    <t>C2030</t>
  </si>
  <si>
    <t>C2029</t>
    <phoneticPr fontId="15" type="noConversion"/>
  </si>
  <si>
    <t>天津站</t>
    <phoneticPr fontId="15" type="noConversion"/>
  </si>
  <si>
    <t>C2052</t>
    <phoneticPr fontId="15" type="noConversion"/>
  </si>
  <si>
    <t>c2660</t>
  </si>
  <si>
    <t>天津西</t>
  </si>
  <si>
    <t>北京南</t>
  </si>
  <si>
    <t>c2031</t>
  </si>
  <si>
    <t>c2668</t>
  </si>
  <si>
    <t>c2211</t>
  </si>
  <si>
    <t>天津站</t>
  </si>
  <si>
    <t>G1208</t>
  </si>
  <si>
    <t>青岛北</t>
    <phoneticPr fontId="15" type="noConversion"/>
  </si>
  <si>
    <t>天津西</t>
    <phoneticPr fontId="15" type="noConversion"/>
  </si>
  <si>
    <t>G1207</t>
  </si>
  <si>
    <t>G1226</t>
  </si>
  <si>
    <t>沈阳</t>
  </si>
  <si>
    <t>G219</t>
  </si>
  <si>
    <t>G1205</t>
  </si>
  <si>
    <t>沈阳北</t>
  </si>
  <si>
    <t>G123</t>
  </si>
  <si>
    <t>天津南</t>
  </si>
  <si>
    <t>G1233</t>
  </si>
  <si>
    <t>锦州南</t>
  </si>
  <si>
    <t>G2652</t>
  </si>
  <si>
    <t>G1229</t>
  </si>
  <si>
    <t>G1295</t>
  </si>
  <si>
    <t>G6272</t>
  </si>
  <si>
    <t>邯郸</t>
  </si>
  <si>
    <t>G178</t>
    <phoneticPr fontId="15" type="noConversion"/>
  </si>
  <si>
    <t>潍坊</t>
    <phoneticPr fontId="15" type="noConversion"/>
  </si>
  <si>
    <t>天津南</t>
    <phoneticPr fontId="15" type="noConversion"/>
  </si>
  <si>
    <t>G173</t>
    <phoneticPr fontId="15" type="noConversion"/>
  </si>
  <si>
    <t>济南西</t>
    <phoneticPr fontId="15" type="noConversion"/>
  </si>
  <si>
    <t>G202</t>
    <phoneticPr fontId="15" type="noConversion"/>
  </si>
  <si>
    <t>泰安</t>
    <phoneticPr fontId="15" type="noConversion"/>
  </si>
  <si>
    <t>G111</t>
    <phoneticPr fontId="15" type="noConversion"/>
  </si>
  <si>
    <t>G143</t>
    <phoneticPr fontId="15" type="noConversion"/>
  </si>
  <si>
    <t>高铁退票费</t>
    <phoneticPr fontId="34" type="noConversion"/>
  </si>
  <si>
    <t>城市</t>
    <phoneticPr fontId="34" type="noConversion"/>
  </si>
  <si>
    <t>北京</t>
    <phoneticPr fontId="34" type="noConversion"/>
  </si>
  <si>
    <t>王悦</t>
    <phoneticPr fontId="34" type="noConversion"/>
  </si>
  <si>
    <t>亮马桥宾馆-北京南站</t>
    <phoneticPr fontId="34" type="noConversion"/>
  </si>
  <si>
    <t>北京南站-亮马桥宾馆</t>
    <phoneticPr fontId="34" type="noConversion"/>
  </si>
  <si>
    <t>天津</t>
    <phoneticPr fontId="34" type="noConversion"/>
  </si>
  <si>
    <t>浙江</t>
    <phoneticPr fontId="34" type="noConversion"/>
  </si>
  <si>
    <t>浙江大学医学院附属第一医院-机场</t>
    <phoneticPr fontId="34" type="noConversion"/>
  </si>
  <si>
    <t>机场-浙江大学医学院附属第一医院</t>
    <phoneticPr fontId="34" type="noConversion"/>
  </si>
  <si>
    <t>王融冰</t>
    <phoneticPr fontId="34" type="noConversion"/>
  </si>
  <si>
    <t>孙靖媛、杨民</t>
    <phoneticPr fontId="34" type="noConversion"/>
  </si>
  <si>
    <t>北京地坛医院-北京南站</t>
    <phoneticPr fontId="34" type="noConversion"/>
  </si>
  <si>
    <t>北京南站-地坛医院</t>
    <phoneticPr fontId="34" type="noConversion"/>
  </si>
  <si>
    <t>陈晓云、王冬梅</t>
    <phoneticPr fontId="34" type="noConversion"/>
  </si>
  <si>
    <t>首都医科大学附属北京佑安医院-北京南站</t>
    <phoneticPr fontId="34" type="noConversion"/>
  </si>
  <si>
    <t>勾春燕、邹怀宾</t>
    <phoneticPr fontId="34" type="noConversion"/>
  </si>
  <si>
    <t>北京南站-首都医科大学附属北京佑安医院</t>
    <phoneticPr fontId="34" type="noConversion"/>
  </si>
  <si>
    <t>勾春燕</t>
    <phoneticPr fontId="34" type="noConversion"/>
  </si>
  <si>
    <t>邹怀宾</t>
    <phoneticPr fontId="34" type="noConversion"/>
  </si>
  <si>
    <t>上海市区-机场</t>
    <phoneticPr fontId="34" type="noConversion"/>
  </si>
  <si>
    <t>上海第一人民医院-机场</t>
    <phoneticPr fontId="34" type="noConversion"/>
  </si>
  <si>
    <t>机场-上海第一人民医院</t>
    <phoneticPr fontId="34" type="noConversion"/>
  </si>
  <si>
    <t>机场-上海市区</t>
    <phoneticPr fontId="34" type="noConversion"/>
  </si>
  <si>
    <t>市内接送机用车（天津市内用车）4座
The Domestic transfort(airport pickup and drop off)</t>
    <phoneticPr fontId="34" type="noConversion"/>
  </si>
  <si>
    <t>始发地用车</t>
    <phoneticPr fontId="34" type="noConversion"/>
  </si>
  <si>
    <t>王俊喜</t>
    <phoneticPr fontId="15" type="noConversion"/>
  </si>
  <si>
    <t>魏巍</t>
    <phoneticPr fontId="15" type="noConversion"/>
  </si>
  <si>
    <t>杨积明</t>
    <phoneticPr fontId="15" type="noConversion"/>
  </si>
  <si>
    <t>张淑萍</t>
    <phoneticPr fontId="15" type="noConversion"/>
  </si>
  <si>
    <t>赵桂鸣</t>
    <phoneticPr fontId="15" type="noConversion"/>
  </si>
  <si>
    <t>郑淑文</t>
    <phoneticPr fontId="15" type="noConversion"/>
  </si>
  <si>
    <t>曹茜</t>
    <phoneticPr fontId="15" type="noConversion"/>
  </si>
  <si>
    <t>陈鹏</t>
    <phoneticPr fontId="15" type="noConversion"/>
  </si>
  <si>
    <t>段毅力</t>
    <phoneticPr fontId="15" type="noConversion"/>
  </si>
  <si>
    <t>卢诚震</t>
    <phoneticPr fontId="15" type="noConversion"/>
  </si>
  <si>
    <t>王会清</t>
    <phoneticPr fontId="15" type="noConversion"/>
  </si>
  <si>
    <t>李颖</t>
    <phoneticPr fontId="15" type="noConversion"/>
  </si>
  <si>
    <t>刘国旺</t>
    <phoneticPr fontId="15" type="noConversion"/>
  </si>
  <si>
    <t>刘华</t>
    <phoneticPr fontId="15" type="noConversion"/>
  </si>
  <si>
    <t>苗静</t>
    <phoneticPr fontId="15" type="noConversion"/>
  </si>
  <si>
    <t>金联公寓-西门-万丽天津宾馆</t>
    <phoneticPr fontId="34" type="noConversion"/>
  </si>
  <si>
    <t>万丽天津宾馆-金联公寓-西门</t>
    <phoneticPr fontId="34" type="noConversion"/>
  </si>
  <si>
    <t>天津天房天拖美坪园-万丽天津宾馆</t>
    <phoneticPr fontId="34" type="noConversion"/>
  </si>
  <si>
    <t>万丽天津宾馆-天津天房天拖美坪园</t>
    <phoneticPr fontId="34" type="noConversion"/>
  </si>
  <si>
    <t>蒙地卡罗瑞丰花园-万丽天津宾馆</t>
    <phoneticPr fontId="34" type="noConversion"/>
  </si>
  <si>
    <t>万丽天津宾馆-蒙地卡罗瑞丰花园</t>
    <phoneticPr fontId="34" type="noConversion"/>
  </si>
  <si>
    <t>金地·格林世界-万丽天津宾馆</t>
    <phoneticPr fontId="34" type="noConversion"/>
  </si>
  <si>
    <t>万丽天津宾馆-金地·格林世界</t>
    <phoneticPr fontId="34" type="noConversion"/>
  </si>
  <si>
    <t>海洋石油总医院-万丽天津宾馆</t>
    <phoneticPr fontId="34" type="noConversion"/>
  </si>
  <si>
    <t>万丽天津宾馆-海洋石油总医院</t>
    <phoneticPr fontId="34" type="noConversion"/>
  </si>
  <si>
    <t>天津市第三中心医院-万丽天津宾馆</t>
    <phoneticPr fontId="34" type="noConversion"/>
  </si>
  <si>
    <t>万丽天津宾馆-天津市第三中心医院</t>
    <phoneticPr fontId="34" type="noConversion"/>
  </si>
  <si>
    <t>尚佳新苑-万丽天津宾馆</t>
    <phoneticPr fontId="34" type="noConversion"/>
  </si>
  <si>
    <t>万丽天津宾馆-尚佳新苑</t>
    <phoneticPr fontId="34" type="noConversion"/>
  </si>
  <si>
    <t>宁乐西里-万丽天津宾馆</t>
    <phoneticPr fontId="34" type="noConversion"/>
  </si>
  <si>
    <t>万丽天津宾馆-宁乐西里</t>
    <phoneticPr fontId="34" type="noConversion"/>
  </si>
  <si>
    <t>天津市第二人民医院-万丽天津宾馆</t>
    <phoneticPr fontId="34" type="noConversion"/>
  </si>
  <si>
    <t>万丽天津宾馆-天津市第二人民医院</t>
    <phoneticPr fontId="34" type="noConversion"/>
  </si>
  <si>
    <t>姓名</t>
    <phoneticPr fontId="34" type="noConversion"/>
  </si>
  <si>
    <t>仁恒河滨花园（七马路）-万丽天津宾馆</t>
    <phoneticPr fontId="34" type="noConversion"/>
  </si>
  <si>
    <t>万丽天津宾馆-仁恒河滨花园（七马路）</t>
    <phoneticPr fontId="34" type="noConversion"/>
  </si>
  <si>
    <t>风湖里小区-天津是第二人民医院</t>
    <phoneticPr fontId="34" type="noConversion"/>
  </si>
  <si>
    <t>天津是第二人民医院-风湖里小区-</t>
    <phoneticPr fontId="34" type="noConversion"/>
  </si>
  <si>
    <t>卧龙北里-万丽天津宾馆</t>
    <phoneticPr fontId="34" type="noConversion"/>
  </si>
  <si>
    <t>万丽天津宾馆-卧龙北里</t>
    <phoneticPr fontId="34" type="noConversion"/>
  </si>
  <si>
    <t>天霖园-万里天际宾馆</t>
    <phoneticPr fontId="34" type="noConversion"/>
  </si>
  <si>
    <t>瑞光里-万丽天津宾馆</t>
    <phoneticPr fontId="34" type="noConversion"/>
  </si>
  <si>
    <t>一等座</t>
    <phoneticPr fontId="15" type="noConversion"/>
  </si>
  <si>
    <t>二等座</t>
    <phoneticPr fontId="15" type="noConversion"/>
  </si>
  <si>
    <t>票据丢失</t>
    <phoneticPr fontId="15" type="noConversion"/>
  </si>
  <si>
    <t>C2563</t>
    <phoneticPr fontId="15" type="noConversion"/>
  </si>
  <si>
    <t>C2024</t>
    <phoneticPr fontId="15" type="noConversion"/>
  </si>
  <si>
    <t>南月敏</t>
    <phoneticPr fontId="15" type="noConversion"/>
  </si>
  <si>
    <t>曹雪艳</t>
    <phoneticPr fontId="15" type="noConversion"/>
  </si>
  <si>
    <t>退票费</t>
    <phoneticPr fontId="15" type="noConversion"/>
  </si>
  <si>
    <t>单间</t>
    <phoneticPr fontId="34" type="noConversion"/>
  </si>
  <si>
    <t>标间单住</t>
    <phoneticPr fontId="34" type="noConversion"/>
  </si>
  <si>
    <t>45+9</t>
    <phoneticPr fontId="34" type="noConversion"/>
  </si>
  <si>
    <t>午餐lunch  29日</t>
    <phoneticPr fontId="34" type="noConversion"/>
  </si>
  <si>
    <t>刘小龙</t>
    <phoneticPr fontId="38" type="noConversion"/>
  </si>
  <si>
    <t>杨民、邹怀宾</t>
    <phoneticPr fontId="38" type="noConversion"/>
  </si>
  <si>
    <t>蔡泽、范小萍、李宁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</si>
</sst>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 "/>
    <numFmt numFmtId="177" formatCode="#,##0.00_ "/>
    <numFmt numFmtId="178" formatCode="m&quot;月&quot;d&quot;日&quot;;@"/>
    <numFmt numFmtId="179" formatCode="h:mm;@"/>
    <numFmt numFmtId="180" formatCode="&quot;¥&quot;#,##0.00_);[Red]\(&quot;¥&quot;#,##0.00\)"/>
    <numFmt numFmtId="181" formatCode="\¥#,##0.00_);[Red]\(\¥#,##0.00\)"/>
  </numFmts>
  <fonts count="57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10"/>
      <name val="Arial"/>
      <family val="2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charset val="134"/>
      <scheme val="minor"/>
    </font>
    <font>
      <b/>
      <u/>
      <sz val="9"/>
      <color indexed="10"/>
      <name val="黑体"/>
      <family val="3"/>
      <charset val="134"/>
    </font>
    <font>
      <b/>
      <sz val="9"/>
      <name val="宋体"/>
      <family val="2"/>
      <charset val="134"/>
    </font>
    <font>
      <b/>
      <sz val="10"/>
      <name val="黑体"/>
      <family val="3"/>
      <charset val="134"/>
    </font>
    <font>
      <sz val="9"/>
      <name val="DengXian"/>
      <family val="3"/>
      <charset val="134"/>
      <scheme val="minor"/>
    </font>
    <font>
      <b/>
      <sz val="9"/>
      <color rgb="FFFF0000"/>
      <name val="Arial"/>
      <family val="2"/>
    </font>
    <font>
      <sz val="11"/>
      <color theme="1"/>
      <name val="DengXian"/>
      <family val="3"/>
      <charset val="134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2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1"/>
      <color theme="1"/>
      <name val="DengXian"/>
      <charset val="134"/>
      <scheme val="minor"/>
    </font>
    <font>
      <sz val="11"/>
      <name val="DengXian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26" fillId="0" borderId="0" applyNumberFormat="0"/>
  </cellStyleXfs>
  <cellXfs count="165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4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vertical="center" wrapText="1"/>
    </xf>
    <xf numFmtId="0" fontId="13" fillId="4" borderId="0" xfId="6" applyFont="1" applyFill="1" applyBorder="1" applyAlignment="1">
      <alignment vertical="center" wrapText="1"/>
    </xf>
    <xf numFmtId="0" fontId="13" fillId="4" borderId="0" xfId="6" applyFont="1" applyFill="1" applyBorder="1" applyAlignment="1">
      <alignment horizontal="left" vertical="center" wrapText="1"/>
    </xf>
    <xf numFmtId="0" fontId="14" fillId="4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5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3" fillId="2" borderId="0" xfId="6" applyFont="1" applyFill="1" applyBorder="1" applyAlignment="1">
      <alignment horizontal="left" vertical="center" wrapText="1"/>
    </xf>
    <xf numFmtId="0" fontId="14" fillId="2" borderId="0" xfId="6" applyFont="1" applyFill="1" applyBorder="1" applyAlignment="1">
      <alignment horizontal="center" vertical="center" wrapText="1"/>
    </xf>
    <xf numFmtId="0" fontId="13" fillId="2" borderId="0" xfId="6" applyFont="1" applyFill="1" applyBorder="1" applyAlignment="1">
      <alignment horizontal="center" vertical="center" wrapText="1"/>
    </xf>
    <xf numFmtId="40" fontId="14" fillId="2" borderId="0" xfId="6" applyNumberFormat="1" applyFont="1" applyFill="1" applyBorder="1" applyAlignment="1">
      <alignment horizontal="right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13" fillId="5" borderId="0" xfId="6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7" borderId="0" xfId="6" applyFont="1" applyFill="1" applyBorder="1" applyAlignment="1">
      <alignment horizontal="center" vertical="center" wrapText="1"/>
    </xf>
    <xf numFmtId="0" fontId="17" fillId="7" borderId="0" xfId="6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left" vertical="center" wrapText="1"/>
    </xf>
    <xf numFmtId="0" fontId="15" fillId="3" borderId="0" xfId="6" applyFont="1" applyFill="1" applyBorder="1" applyAlignment="1">
      <alignment horizontal="center" vertical="center" wrapText="1"/>
    </xf>
    <xf numFmtId="40" fontId="14" fillId="8" borderId="0" xfId="6" applyNumberFormat="1" applyFont="1" applyFill="1" applyBorder="1" applyAlignment="1">
      <alignment horizontal="right" vertical="center" wrapText="1"/>
    </xf>
    <xf numFmtId="0" fontId="12" fillId="4" borderId="0" xfId="6" applyFont="1" applyFill="1" applyBorder="1" applyAlignment="1">
      <alignment vertical="center" wrapText="1"/>
    </xf>
    <xf numFmtId="4" fontId="18" fillId="5" borderId="0" xfId="6" applyNumberFormat="1" applyFont="1" applyFill="1" applyBorder="1" applyAlignment="1">
      <alignment vertical="center" wrapText="1"/>
    </xf>
    <xf numFmtId="4" fontId="12" fillId="5" borderId="0" xfId="6" applyNumberFormat="1" applyFont="1" applyFill="1" applyBorder="1" applyAlignment="1">
      <alignment vertical="center" wrapText="1"/>
    </xf>
    <xf numFmtId="4" fontId="10" fillId="0" borderId="0" xfId="6" applyNumberFormat="1" applyFont="1" applyBorder="1" applyAlignment="1">
      <alignment vertical="center" wrapText="1"/>
    </xf>
    <xf numFmtId="0" fontId="19" fillId="3" borderId="0" xfId="6" applyFont="1" applyFill="1" applyBorder="1" applyAlignment="1">
      <alignment horizontal="center" vertical="center" wrapText="1"/>
    </xf>
    <xf numFmtId="4" fontId="12" fillId="3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2" fillId="4" borderId="0" xfId="6" applyFont="1" applyFill="1" applyBorder="1" applyAlignment="1">
      <alignment horizontal="center" vertical="center" wrapText="1"/>
    </xf>
    <xf numFmtId="0" fontId="14" fillId="4" borderId="0" xfId="6" applyFont="1" applyFill="1" applyBorder="1" applyAlignment="1">
      <alignment horizontal="right" vertical="center" wrapText="1"/>
    </xf>
    <xf numFmtId="0" fontId="10" fillId="5" borderId="0" xfId="6" applyFont="1" applyFill="1" applyBorder="1" applyAlignment="1">
      <alignment horizontal="left" vertical="center" wrapText="1"/>
    </xf>
    <xf numFmtId="0" fontId="19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19" fillId="0" borderId="0" xfId="6" applyFont="1" applyBorder="1" applyAlignment="1">
      <alignment horizontal="left" vertical="center" wrapText="1"/>
    </xf>
    <xf numFmtId="4" fontId="10" fillId="9" borderId="0" xfId="6" applyNumberFormat="1" applyFont="1" applyFill="1" applyBorder="1" applyAlignment="1">
      <alignment vertical="center" wrapText="1"/>
    </xf>
    <xf numFmtId="0" fontId="15" fillId="5" borderId="0" xfId="6" applyFont="1" applyFill="1" applyBorder="1" applyAlignment="1">
      <alignment vertical="center" wrapText="1"/>
    </xf>
    <xf numFmtId="0" fontId="21" fillId="10" borderId="0" xfId="6" applyFont="1" applyFill="1" applyBorder="1" applyAlignment="1">
      <alignment vertical="center" wrapText="1"/>
    </xf>
    <xf numFmtId="177" fontId="21" fillId="10" borderId="0" xfId="6" applyNumberFormat="1" applyFont="1" applyFill="1" applyBorder="1" applyAlignment="1">
      <alignment horizontal="right" vertical="center" wrapText="1"/>
    </xf>
    <xf numFmtId="0" fontId="15" fillId="9" borderId="0" xfId="6" applyFont="1" applyFill="1" applyBorder="1" applyAlignment="1">
      <alignment vertical="center" wrapText="1"/>
    </xf>
    <xf numFmtId="177" fontId="24" fillId="10" borderId="0" xfId="6" applyNumberFormat="1" applyFont="1" applyFill="1" applyBorder="1" applyAlignment="1">
      <alignment vertical="center" wrapText="1"/>
    </xf>
    <xf numFmtId="0" fontId="35" fillId="4" borderId="1" xfId="6" applyFont="1" applyFill="1" applyBorder="1" applyAlignment="1">
      <alignment vertical="center" wrapText="1"/>
    </xf>
    <xf numFmtId="0" fontId="36" fillId="0" borderId="0" xfId="6" applyFont="1" applyBorder="1" applyAlignment="1">
      <alignment horizontal="left" vertical="center" wrapText="1"/>
    </xf>
    <xf numFmtId="4" fontId="14" fillId="4" borderId="0" xfId="6" applyNumberFormat="1" applyFont="1" applyFill="1" applyBorder="1" applyAlignment="1">
      <alignment horizontal="center" vertical="center" wrapText="1"/>
    </xf>
    <xf numFmtId="9" fontId="14" fillId="5" borderId="0" xfId="8" applyFont="1" applyFill="1" applyBorder="1" applyAlignment="1">
      <alignment horizontal="right" vertical="center" wrapText="1"/>
    </xf>
    <xf numFmtId="9" fontId="12" fillId="5" borderId="0" xfId="8" applyFont="1" applyFill="1" applyBorder="1" applyAlignment="1">
      <alignment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10" fillId="9" borderId="0" xfId="6" applyFont="1" applyFill="1" applyBorder="1" applyAlignment="1">
      <alignment horizontal="left" vertical="center" wrapText="1"/>
    </xf>
    <xf numFmtId="0" fontId="12" fillId="3" borderId="0" xfId="6" applyFont="1" applyFill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center" vertical="center" wrapText="1"/>
    </xf>
    <xf numFmtId="0" fontId="4" fillId="4" borderId="1" xfId="6" applyFont="1" applyFill="1" applyBorder="1" applyAlignment="1">
      <alignment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0" fontId="39" fillId="5" borderId="0" xfId="6" applyNumberFormat="1" applyFont="1" applyFill="1" applyBorder="1" applyAlignment="1">
      <alignment horizontal="right" vertical="center" wrapText="1"/>
    </xf>
    <xf numFmtId="4" fontId="39" fillId="0" borderId="0" xfId="6" applyNumberFormat="1" applyFont="1" applyFill="1" applyBorder="1" applyAlignment="1">
      <alignment vertical="center" wrapText="1"/>
    </xf>
    <xf numFmtId="0" fontId="41" fillId="11" borderId="3" xfId="5" applyFont="1" applyFill="1" applyBorder="1" applyAlignment="1">
      <alignment horizontal="center" vertical="center"/>
    </xf>
    <xf numFmtId="178" fontId="41" fillId="11" borderId="3" xfId="5" applyNumberFormat="1" applyFont="1" applyFill="1" applyBorder="1" applyAlignment="1">
      <alignment horizontal="center" vertical="center"/>
    </xf>
    <xf numFmtId="0" fontId="42" fillId="11" borderId="3" xfId="5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11" borderId="3" xfId="5" applyFont="1" applyFill="1" applyBorder="1" applyAlignment="1">
      <alignment horizontal="center" vertical="center"/>
    </xf>
    <xf numFmtId="178" fontId="44" fillId="11" borderId="3" xfId="5" applyNumberFormat="1" applyFont="1" applyFill="1" applyBorder="1" applyAlignment="1">
      <alignment horizontal="center" vertical="center"/>
    </xf>
    <xf numFmtId="0" fontId="45" fillId="11" borderId="3" xfId="5" applyFont="1" applyFill="1" applyBorder="1" applyAlignment="1">
      <alignment horizontal="center" vertical="center"/>
    </xf>
    <xf numFmtId="0" fontId="43" fillId="11" borderId="3" xfId="5" applyFont="1" applyFill="1" applyBorder="1" applyAlignment="1">
      <alignment horizontal="center" vertical="center"/>
    </xf>
    <xf numFmtId="178" fontId="45" fillId="11" borderId="3" xfId="5" applyNumberFormat="1" applyFont="1" applyFill="1" applyBorder="1" applyAlignment="1">
      <alignment horizontal="center" vertical="center"/>
    </xf>
    <xf numFmtId="0" fontId="46" fillId="0" borderId="0" xfId="9" applyFont="1" applyAlignment="1">
      <alignment horizontal="center" vertical="center"/>
    </xf>
    <xf numFmtId="3" fontId="12" fillId="3" borderId="0" xfId="6" applyNumberFormat="1" applyFont="1" applyFill="1" applyBorder="1" applyAlignment="1">
      <alignment vertical="center" wrapText="1"/>
    </xf>
    <xf numFmtId="3" fontId="12" fillId="5" borderId="0" xfId="6" applyNumberFormat="1" applyFont="1" applyFill="1" applyBorder="1" applyAlignment="1">
      <alignment vertical="center" wrapText="1"/>
    </xf>
    <xf numFmtId="0" fontId="46" fillId="0" borderId="3" xfId="0" applyFont="1" applyBorder="1" applyAlignment="1">
      <alignment horizontal="center" vertical="center"/>
    </xf>
    <xf numFmtId="178" fontId="46" fillId="0" borderId="3" xfId="0" applyNumberFormat="1" applyFont="1" applyBorder="1" applyAlignment="1">
      <alignment horizontal="center" vertical="center"/>
    </xf>
    <xf numFmtId="0" fontId="46" fillId="11" borderId="3" xfId="5" applyFont="1" applyFill="1" applyBorder="1" applyAlignment="1">
      <alignment horizontal="center" vertical="center"/>
    </xf>
    <xf numFmtId="178" fontId="46" fillId="11" borderId="3" xfId="5" applyNumberFormat="1" applyFont="1" applyFill="1" applyBorder="1" applyAlignment="1">
      <alignment horizontal="center" vertical="center"/>
    </xf>
    <xf numFmtId="49" fontId="47" fillId="0" borderId="3" xfId="3" applyNumberFormat="1" applyFont="1" applyBorder="1" applyAlignment="1">
      <alignment horizontal="center" vertical="center"/>
    </xf>
    <xf numFmtId="49" fontId="47" fillId="0" borderId="3" xfId="3" applyNumberFormat="1" applyFont="1" applyBorder="1" applyAlignment="1">
      <alignment horizontal="center" vertical="center" wrapText="1"/>
    </xf>
    <xf numFmtId="179" fontId="47" fillId="0" borderId="3" xfId="3" applyNumberFormat="1" applyFont="1" applyBorder="1" applyAlignment="1">
      <alignment horizontal="center" vertical="center"/>
    </xf>
    <xf numFmtId="49" fontId="48" fillId="0" borderId="3" xfId="3" applyNumberFormat="1" applyFont="1" applyBorder="1" applyAlignment="1">
      <alignment horizontal="center" vertical="center" wrapText="1"/>
    </xf>
    <xf numFmtId="178" fontId="47" fillId="0" borderId="3" xfId="3" applyNumberFormat="1" applyFont="1" applyBorder="1" applyAlignment="1">
      <alignment horizontal="center" vertical="center"/>
    </xf>
    <xf numFmtId="178" fontId="48" fillId="0" borderId="3" xfId="3" applyNumberFormat="1" applyFont="1" applyBorder="1" applyAlignment="1">
      <alignment horizontal="center" vertical="center" wrapText="1"/>
    </xf>
    <xf numFmtId="0" fontId="43" fillId="0" borderId="0" xfId="9" applyFont="1" applyAlignment="1">
      <alignment horizontal="center" vertical="center"/>
    </xf>
    <xf numFmtId="0" fontId="46" fillId="0" borderId="3" xfId="9" applyFont="1" applyBorder="1" applyAlignment="1">
      <alignment horizontal="center" vertical="center"/>
    </xf>
    <xf numFmtId="178" fontId="46" fillId="0" borderId="3" xfId="9" applyNumberFormat="1" applyFont="1" applyBorder="1" applyAlignment="1">
      <alignment horizontal="center" vertical="center"/>
    </xf>
    <xf numFmtId="0" fontId="40" fillId="0" borderId="3" xfId="9" applyBorder="1" applyAlignment="1">
      <alignment horizontal="center" vertical="center"/>
    </xf>
    <xf numFmtId="0" fontId="40" fillId="0" borderId="0" xfId="9" applyAlignment="1">
      <alignment horizontal="center" vertical="center"/>
    </xf>
    <xf numFmtId="178" fontId="40" fillId="0" borderId="0" xfId="9" applyNumberForma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78" fontId="46" fillId="0" borderId="0" xfId="0" applyNumberFormat="1" applyFont="1" applyAlignment="1">
      <alignment horizontal="center" vertical="center"/>
    </xf>
    <xf numFmtId="0" fontId="50" fillId="0" borderId="3" xfId="10" applyFont="1" applyBorder="1" applyAlignment="1">
      <alignment horizontal="center" vertical="center"/>
    </xf>
    <xf numFmtId="0" fontId="51" fillId="11" borderId="3" xfId="5" applyFont="1" applyFill="1" applyBorder="1" applyAlignment="1">
      <alignment horizontal="center" vertical="center"/>
    </xf>
    <xf numFmtId="178" fontId="51" fillId="11" borderId="3" xfId="5" applyNumberFormat="1" applyFont="1" applyFill="1" applyBorder="1" applyAlignment="1">
      <alignment horizontal="center" vertical="center"/>
    </xf>
    <xf numFmtId="0" fontId="52" fillId="11" borderId="3" xfId="5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14" fontId="53" fillId="0" borderId="3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4" fillId="0" borderId="3" xfId="0" applyFont="1" applyFill="1" applyBorder="1" applyAlignment="1">
      <alignment horizontal="center" vertical="center"/>
    </xf>
    <xf numFmtId="178" fontId="54" fillId="0" borderId="3" xfId="0" applyNumberFormat="1" applyFont="1" applyFill="1" applyBorder="1" applyAlignment="1">
      <alignment horizontal="center" vertical="center"/>
    </xf>
    <xf numFmtId="180" fontId="54" fillId="0" borderId="3" xfId="0" applyNumberFormat="1" applyFont="1" applyFill="1" applyBorder="1" applyAlignment="1">
      <alignment horizontal="center" vertical="center"/>
    </xf>
    <xf numFmtId="181" fontId="54" fillId="0" borderId="3" xfId="0" applyNumberFormat="1" applyFont="1" applyFill="1" applyBorder="1" applyAlignment="1">
      <alignment horizontal="center" vertical="center"/>
    </xf>
    <xf numFmtId="178" fontId="46" fillId="0" borderId="0" xfId="9" applyNumberFormat="1" applyFont="1" applyAlignment="1">
      <alignment horizontal="center" vertical="center"/>
    </xf>
    <xf numFmtId="178" fontId="0" fillId="0" borderId="0" xfId="0" applyNumberFormat="1">
      <alignment vertical="center"/>
    </xf>
    <xf numFmtId="0" fontId="46" fillId="0" borderId="3" xfId="0" applyFont="1" applyFill="1" applyBorder="1" applyAlignment="1">
      <alignment horizontal="center" vertical="center"/>
    </xf>
    <xf numFmtId="49" fontId="47" fillId="0" borderId="3" xfId="3" applyNumberFormat="1" applyFont="1" applyFill="1" applyBorder="1" applyAlignment="1">
      <alignment horizontal="center" vertical="center"/>
    </xf>
    <xf numFmtId="178" fontId="47" fillId="0" borderId="3" xfId="3" applyNumberFormat="1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56" fillId="0" borderId="0" xfId="0" applyFont="1" applyFill="1">
      <alignment vertical="center"/>
    </xf>
    <xf numFmtId="0" fontId="0" fillId="0" borderId="0" xfId="0" applyBorder="1" applyAlignment="1">
      <alignment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center" vertical="center" wrapText="1"/>
    </xf>
    <xf numFmtId="0" fontId="13" fillId="4" borderId="0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5" fillId="4" borderId="1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 wrapText="1"/>
    </xf>
    <xf numFmtId="0" fontId="37" fillId="5" borderId="1" xfId="6" applyFont="1" applyFill="1" applyBorder="1" applyAlignment="1">
      <alignment horizontal="center" vertical="center" wrapText="1"/>
    </xf>
    <xf numFmtId="0" fontId="37" fillId="5" borderId="1" xfId="6" applyFont="1" applyFill="1" applyBorder="1" applyAlignment="1">
      <alignment horizontal="center" vertical="center"/>
    </xf>
    <xf numFmtId="0" fontId="5" fillId="4" borderId="2" xfId="6" applyFont="1" applyFill="1" applyBorder="1" applyAlignment="1">
      <alignment horizontal="center" vertical="center" wrapText="1"/>
    </xf>
    <xf numFmtId="0" fontId="37" fillId="5" borderId="2" xfId="6" applyFont="1" applyFill="1" applyBorder="1" applyAlignment="1">
      <alignment horizontal="center" vertical="center" wrapText="1"/>
    </xf>
    <xf numFmtId="0" fontId="3" fillId="5" borderId="2" xfId="6" applyFont="1" applyFill="1" applyBorder="1" applyAlignment="1">
      <alignment horizontal="center" vertical="center" wrapText="1"/>
    </xf>
    <xf numFmtId="176" fontId="5" fillId="4" borderId="2" xfId="6" applyNumberFormat="1" applyFont="1" applyFill="1" applyBorder="1" applyAlignment="1">
      <alignment horizontal="center" vertical="center" wrapText="1"/>
    </xf>
    <xf numFmtId="14" fontId="3" fillId="5" borderId="2" xfId="6" applyNumberFormat="1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6" borderId="0" xfId="6" applyFont="1" applyFill="1" applyBorder="1" applyAlignment="1">
      <alignment horizontal="center"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20" fillId="0" borderId="0" xfId="6" applyFont="1" applyBorder="1" applyAlignment="1">
      <alignment horizontal="left" vertical="center" wrapText="1"/>
    </xf>
    <xf numFmtId="4" fontId="12" fillId="3" borderId="0" xfId="6" applyNumberFormat="1" applyFont="1" applyFill="1" applyBorder="1" applyAlignment="1">
      <alignment horizontal="center" vertical="center" wrapText="1"/>
    </xf>
    <xf numFmtId="0" fontId="12" fillId="3" borderId="0" xfId="6" applyFont="1" applyFill="1" applyBorder="1" applyAlignment="1">
      <alignment horizontal="center" vertical="center" wrapText="1"/>
    </xf>
    <xf numFmtId="0" fontId="22" fillId="0" borderId="0" xfId="6" applyFont="1" applyBorder="1" applyAlignment="1">
      <alignment horizontal="left" vertical="center" wrapText="1"/>
    </xf>
    <xf numFmtId="0" fontId="23" fillId="0" borderId="0" xfId="6" applyFont="1" applyBorder="1" applyAlignment="1">
      <alignment horizontal="left" vertical="center" wrapText="1"/>
    </xf>
    <xf numFmtId="0" fontId="10" fillId="9" borderId="0" xfId="6" applyFont="1" applyFill="1" applyBorder="1" applyAlignment="1">
      <alignment horizontal="left" vertical="center" wrapText="1"/>
    </xf>
    <xf numFmtId="0" fontId="46" fillId="0" borderId="4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5" fillId="0" borderId="4" xfId="0" applyFont="1" applyFill="1" applyBorder="1" applyAlignment="1">
      <alignment horizontal="center" vertical="center"/>
    </xf>
    <xf numFmtId="0" fontId="55" fillId="0" borderId="5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</cellXfs>
  <cellStyles count="11">
    <cellStyle name="百分比" xfId="8" builtinId="5"/>
    <cellStyle name="常规" xfId="0" builtinId="0"/>
    <cellStyle name="常规 10" xfId="10" xr:uid="{1E3D5988-EFF9-4FFD-9C75-DABEE8740294}"/>
    <cellStyle name="常规 2" xfId="2" xr:uid="{00000000-0005-0000-0000-000032000000}"/>
    <cellStyle name="常规 3" xfId="3" xr:uid="{00000000-0005-0000-0000-000033000000}"/>
    <cellStyle name="常规 3 2" xfId="1" xr:uid="{00000000-0005-0000-0000-000028000000}"/>
    <cellStyle name="常规 4" xfId="5" xr:uid="{00000000-0005-0000-0000-000035000000}"/>
    <cellStyle name="常规 5 2" xfId="9" xr:uid="{7319A06F-9784-4190-AE15-B8005217CAD2}"/>
    <cellStyle name="常规_Sheet1 3" xfId="6" xr:uid="{00000000-0005-0000-0000-000036000000}"/>
    <cellStyle name="千位分隔 2" xfId="4" xr:uid="{00000000-0005-0000-0000-000034000000}"/>
    <cellStyle name="千位分隔 2 2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198E-467C-46DF-B413-F7C42355F313}">
  <sheetPr>
    <pageSetUpPr fitToPage="1"/>
  </sheetPr>
  <dimension ref="A1:K98"/>
  <sheetViews>
    <sheetView topLeftCell="A8" zoomScale="90" zoomScaleNormal="90" workbookViewId="0">
      <selection activeCell="F13" sqref="F13"/>
    </sheetView>
  </sheetViews>
  <sheetFormatPr defaultColWidth="8.75" defaultRowHeight="14.25"/>
  <cols>
    <col min="1" max="1" width="19" style="3" customWidth="1"/>
    <col min="2" max="2" width="27.875" style="3" customWidth="1"/>
    <col min="3" max="3" width="28" style="3" customWidth="1"/>
    <col min="4" max="4" width="8.75" style="3"/>
    <col min="5" max="5" width="14.375" style="3" customWidth="1"/>
    <col min="6" max="6" width="8.75" style="3"/>
    <col min="7" max="7" width="19.75" style="3" customWidth="1"/>
    <col min="8" max="8" width="17" style="3" customWidth="1"/>
    <col min="9" max="9" width="35.875" style="3" customWidth="1"/>
    <col min="10" max="16384" width="8.75" style="3"/>
  </cols>
  <sheetData>
    <row r="1" spans="1:9" ht="18">
      <c r="A1" s="128" t="s">
        <v>176</v>
      </c>
      <c r="B1" s="129"/>
      <c r="C1" s="129"/>
      <c r="D1" s="129"/>
      <c r="E1" s="129"/>
      <c r="F1" s="129"/>
      <c r="G1" s="129"/>
      <c r="H1" s="129"/>
      <c r="I1" s="129"/>
    </row>
    <row r="2" spans="1:9" ht="24.75" thickBot="1">
      <c r="A2" s="4" t="s">
        <v>0</v>
      </c>
      <c r="B2" s="68" t="s">
        <v>137</v>
      </c>
      <c r="C2" s="5" t="s">
        <v>1</v>
      </c>
      <c r="D2" s="130" t="s">
        <v>143</v>
      </c>
      <c r="E2" s="131"/>
      <c r="F2" s="4" t="s">
        <v>2</v>
      </c>
      <c r="G2" s="57" t="s">
        <v>3</v>
      </c>
      <c r="H2" s="132" t="s">
        <v>142</v>
      </c>
      <c r="I2" s="133"/>
    </row>
    <row r="3" spans="1:9" ht="48.75" thickBot="1">
      <c r="A3" s="57" t="s">
        <v>4</v>
      </c>
      <c r="B3" s="52" t="s">
        <v>138</v>
      </c>
      <c r="C3" s="57" t="s">
        <v>5</v>
      </c>
      <c r="D3" s="134" t="s">
        <v>447</v>
      </c>
      <c r="E3" s="134"/>
      <c r="F3" s="4" t="s">
        <v>6</v>
      </c>
      <c r="G3" s="57" t="s">
        <v>7</v>
      </c>
      <c r="H3" s="135" t="s">
        <v>141</v>
      </c>
      <c r="I3" s="136"/>
    </row>
    <row r="4" spans="1:9" ht="24.75" thickBot="1">
      <c r="A4" s="57" t="s">
        <v>8</v>
      </c>
      <c r="B4" s="6">
        <v>43827</v>
      </c>
      <c r="C4" s="7" t="s">
        <v>9</v>
      </c>
      <c r="D4" s="137"/>
      <c r="E4" s="137"/>
      <c r="F4" s="4" t="s">
        <v>10</v>
      </c>
      <c r="G4" s="57" t="s">
        <v>11</v>
      </c>
      <c r="H4" s="138"/>
      <c r="I4" s="136"/>
    </row>
    <row r="5" spans="1:9">
      <c r="A5" s="139"/>
      <c r="B5" s="140"/>
      <c r="C5" s="140"/>
      <c r="D5" s="140"/>
      <c r="E5" s="140"/>
      <c r="F5" s="140"/>
      <c r="G5" s="140"/>
      <c r="H5" s="140"/>
      <c r="I5" s="140"/>
    </row>
    <row r="6" spans="1:9" ht="26.1" customHeight="1">
      <c r="A6" s="8" t="s">
        <v>12</v>
      </c>
      <c r="B6" s="141" t="s">
        <v>13</v>
      </c>
      <c r="C6" s="141"/>
      <c r="D6" s="141"/>
      <c r="E6" s="141"/>
      <c r="F6" s="141"/>
      <c r="G6" s="141"/>
      <c r="H6" s="141"/>
      <c r="I6" s="141"/>
    </row>
    <row r="7" spans="1:9">
      <c r="A7" s="142" t="s">
        <v>14</v>
      </c>
      <c r="B7" s="143"/>
      <c r="C7" s="143"/>
      <c r="D7" s="143"/>
      <c r="E7" s="143"/>
      <c r="F7" s="143"/>
      <c r="G7" s="142" t="s">
        <v>15</v>
      </c>
      <c r="H7" s="143"/>
      <c r="I7" s="143"/>
    </row>
    <row r="8" spans="1:9" ht="25.5">
      <c r="A8" s="59" t="s">
        <v>16</v>
      </c>
      <c r="B8" s="59" t="s">
        <v>17</v>
      </c>
      <c r="C8" s="59" t="s">
        <v>18</v>
      </c>
      <c r="D8" s="59" t="s">
        <v>19</v>
      </c>
      <c r="E8" s="59" t="s">
        <v>20</v>
      </c>
      <c r="F8" s="59" t="s">
        <v>21</v>
      </c>
      <c r="G8" s="59" t="s">
        <v>22</v>
      </c>
      <c r="H8" s="59" t="s">
        <v>23</v>
      </c>
      <c r="I8" s="59" t="s">
        <v>24</v>
      </c>
    </row>
    <row r="9" spans="1:9">
      <c r="A9" s="9" t="s">
        <v>25</v>
      </c>
      <c r="B9" s="144" t="s">
        <v>26</v>
      </c>
      <c r="C9" s="144"/>
      <c r="D9" s="144"/>
      <c r="E9" s="144"/>
      <c r="F9" s="144"/>
      <c r="G9" s="144"/>
      <c r="H9" s="144"/>
      <c r="I9" s="36"/>
    </row>
    <row r="10" spans="1:9" ht="22.5">
      <c r="A10" s="65" t="s">
        <v>27</v>
      </c>
      <c r="B10" s="127" t="s">
        <v>143</v>
      </c>
      <c r="C10" s="12" t="s">
        <v>144</v>
      </c>
      <c r="D10" s="13">
        <v>12</v>
      </c>
      <c r="E10" s="13">
        <v>1</v>
      </c>
      <c r="F10" s="14" t="s">
        <v>28</v>
      </c>
      <c r="G10" s="15">
        <v>650</v>
      </c>
      <c r="H10" s="16">
        <f t="shared" ref="H10:H12" si="0">D10*E10*G10</f>
        <v>7800</v>
      </c>
      <c r="I10" s="40"/>
    </row>
    <row r="11" spans="1:9" ht="22.5">
      <c r="A11" s="65" t="s">
        <v>29</v>
      </c>
      <c r="B11" s="127"/>
      <c r="C11" s="12" t="s">
        <v>145</v>
      </c>
      <c r="D11" s="13">
        <v>10</v>
      </c>
      <c r="E11" s="13">
        <v>1</v>
      </c>
      <c r="F11" s="14" t="s">
        <v>28</v>
      </c>
      <c r="G11" s="15">
        <v>700</v>
      </c>
      <c r="H11" s="16">
        <f t="shared" si="0"/>
        <v>7000</v>
      </c>
      <c r="I11" s="41"/>
    </row>
    <row r="12" spans="1:9" ht="22.5">
      <c r="A12" s="65" t="s">
        <v>34</v>
      </c>
      <c r="B12" s="127"/>
      <c r="C12" s="12" t="s">
        <v>146</v>
      </c>
      <c r="D12" s="13">
        <v>1</v>
      </c>
      <c r="E12" s="13">
        <v>0.5</v>
      </c>
      <c r="F12" s="14" t="s">
        <v>28</v>
      </c>
      <c r="G12" s="15">
        <v>14400</v>
      </c>
      <c r="H12" s="16">
        <f t="shared" si="0"/>
        <v>7200</v>
      </c>
      <c r="I12" s="41" t="s">
        <v>157</v>
      </c>
    </row>
    <row r="13" spans="1:9" ht="22.5">
      <c r="A13" s="65" t="s">
        <v>148</v>
      </c>
      <c r="B13" s="127"/>
      <c r="C13" s="12" t="s">
        <v>147</v>
      </c>
      <c r="D13" s="13">
        <v>35</v>
      </c>
      <c r="E13" s="13">
        <v>1</v>
      </c>
      <c r="F13" s="14" t="s">
        <v>28</v>
      </c>
      <c r="G13" s="15">
        <v>55</v>
      </c>
      <c r="H13" s="16">
        <f>D13*E13*G13</f>
        <v>1925</v>
      </c>
      <c r="I13" s="41"/>
    </row>
    <row r="14" spans="1:9" ht="22.5" hidden="1">
      <c r="A14" s="10" t="s">
        <v>29</v>
      </c>
      <c r="B14" s="127"/>
      <c r="C14" s="12"/>
      <c r="D14" s="13"/>
      <c r="E14" s="13"/>
      <c r="F14" s="14" t="s">
        <v>28</v>
      </c>
      <c r="G14" s="15"/>
      <c r="H14" s="16">
        <f>D14*E14*G14</f>
        <v>0</v>
      </c>
      <c r="I14" s="40"/>
    </row>
    <row r="15" spans="1:9" ht="22.5" hidden="1">
      <c r="A15" s="10"/>
      <c r="B15" s="11" t="s">
        <v>135</v>
      </c>
      <c r="C15" s="12" t="s">
        <v>30</v>
      </c>
      <c r="D15" s="13"/>
      <c r="E15" s="13"/>
      <c r="F15" s="14" t="s">
        <v>31</v>
      </c>
      <c r="G15" s="15"/>
      <c r="H15" s="16">
        <f t="shared" ref="H15:H19" si="1">D15*E15*G15</f>
        <v>0</v>
      </c>
      <c r="I15" s="41" t="s">
        <v>32</v>
      </c>
    </row>
    <row r="16" spans="1:9" s="1" customFormat="1" ht="22.5" hidden="1">
      <c r="A16" s="17" t="s">
        <v>29</v>
      </c>
      <c r="B16" s="11" t="s">
        <v>135</v>
      </c>
      <c r="C16" s="18" t="s">
        <v>33</v>
      </c>
      <c r="D16" s="19"/>
      <c r="E16" s="19"/>
      <c r="F16" s="20" t="s">
        <v>31</v>
      </c>
      <c r="G16" s="21"/>
      <c r="H16" s="22">
        <f t="shared" si="1"/>
        <v>0</v>
      </c>
      <c r="I16" s="42"/>
    </row>
    <row r="17" spans="1:11" ht="22.5" hidden="1">
      <c r="A17" s="146" t="s">
        <v>34</v>
      </c>
      <c r="B17" s="11" t="s">
        <v>135</v>
      </c>
      <c r="C17" s="12"/>
      <c r="D17" s="13"/>
      <c r="E17" s="13"/>
      <c r="F17" s="14" t="s">
        <v>35</v>
      </c>
      <c r="G17" s="23"/>
      <c r="H17" s="16">
        <f t="shared" si="1"/>
        <v>0</v>
      </c>
      <c r="I17" s="23" t="s">
        <v>36</v>
      </c>
    </row>
    <row r="18" spans="1:11" ht="22.5" hidden="1">
      <c r="A18" s="146"/>
      <c r="B18" s="11" t="s">
        <v>135</v>
      </c>
      <c r="C18" s="12" t="s">
        <v>37</v>
      </c>
      <c r="D18" s="13"/>
      <c r="E18" s="13"/>
      <c r="F18" s="14" t="s">
        <v>38</v>
      </c>
      <c r="G18" s="15"/>
      <c r="H18" s="16">
        <f t="shared" si="1"/>
        <v>0</v>
      </c>
      <c r="I18" s="23"/>
    </row>
    <row r="19" spans="1:11" ht="22.5" hidden="1">
      <c r="A19" s="146"/>
      <c r="B19" s="11" t="s">
        <v>135</v>
      </c>
      <c r="C19" s="12" t="s">
        <v>39</v>
      </c>
      <c r="D19" s="13"/>
      <c r="E19" s="13"/>
      <c r="F19" s="14" t="s">
        <v>40</v>
      </c>
      <c r="G19" s="15"/>
      <c r="H19" s="16">
        <f t="shared" si="1"/>
        <v>0</v>
      </c>
      <c r="I19" s="23"/>
    </row>
    <row r="20" spans="1:11" ht="22.5" hidden="1">
      <c r="A20" s="146"/>
      <c r="B20" s="11" t="s">
        <v>135</v>
      </c>
      <c r="C20" s="12" t="s">
        <v>41</v>
      </c>
      <c r="D20" s="13"/>
      <c r="E20" s="13"/>
      <c r="F20" s="14" t="s">
        <v>42</v>
      </c>
      <c r="G20" s="15"/>
      <c r="H20" s="16"/>
      <c r="I20" s="23"/>
    </row>
    <row r="21" spans="1:11" ht="22.5" hidden="1">
      <c r="A21" s="146"/>
      <c r="B21" s="11" t="s">
        <v>135</v>
      </c>
      <c r="C21" s="12" t="s">
        <v>43</v>
      </c>
      <c r="D21" s="13"/>
      <c r="E21" s="13"/>
      <c r="F21" s="14" t="s">
        <v>44</v>
      </c>
      <c r="G21" s="15"/>
      <c r="H21" s="16"/>
      <c r="I21" s="23"/>
    </row>
    <row r="22" spans="1:11" ht="22.5" hidden="1">
      <c r="A22" s="146"/>
      <c r="B22" s="11" t="s">
        <v>135</v>
      </c>
      <c r="C22" s="12"/>
      <c r="D22" s="13"/>
      <c r="E22" s="13"/>
      <c r="F22" s="14" t="s">
        <v>45</v>
      </c>
      <c r="G22" s="15"/>
      <c r="H22" s="16"/>
      <c r="I22" s="23"/>
    </row>
    <row r="23" spans="1:11">
      <c r="A23" s="147" t="s">
        <v>46</v>
      </c>
      <c r="B23" s="147"/>
      <c r="C23" s="147"/>
      <c r="D23" s="147"/>
      <c r="E23" s="147"/>
      <c r="F23" s="147"/>
      <c r="G23" s="147"/>
      <c r="H23" s="24">
        <f>SUM(H10:H22)</f>
        <v>23925</v>
      </c>
      <c r="I23" s="41"/>
    </row>
    <row r="24" spans="1:11" ht="36">
      <c r="A24" s="25" t="s">
        <v>16</v>
      </c>
      <c r="B24" s="25" t="s">
        <v>17</v>
      </c>
      <c r="C24" s="25" t="s">
        <v>18</v>
      </c>
      <c r="D24" s="26" t="s">
        <v>47</v>
      </c>
      <c r="E24" s="26" t="s">
        <v>48</v>
      </c>
      <c r="F24" s="25" t="s">
        <v>21</v>
      </c>
      <c r="G24" s="25" t="s">
        <v>22</v>
      </c>
      <c r="H24" s="25" t="s">
        <v>49</v>
      </c>
      <c r="I24" s="25" t="s">
        <v>24</v>
      </c>
    </row>
    <row r="25" spans="1:11">
      <c r="A25" s="9" t="s">
        <v>50</v>
      </c>
      <c r="B25" s="144" t="s">
        <v>51</v>
      </c>
      <c r="C25" s="144"/>
      <c r="D25" s="144"/>
      <c r="E25" s="144"/>
      <c r="F25" s="144"/>
      <c r="G25" s="144"/>
      <c r="H25" s="144"/>
      <c r="I25" s="36"/>
    </row>
    <row r="26" spans="1:11" s="2" customFormat="1" ht="22.5">
      <c r="A26" s="64" t="s">
        <v>52</v>
      </c>
      <c r="B26" s="27" t="s">
        <v>162</v>
      </c>
      <c r="C26" s="27" t="s">
        <v>149</v>
      </c>
      <c r="D26" s="13">
        <v>3</v>
      </c>
      <c r="E26" s="13">
        <v>1</v>
      </c>
      <c r="F26" s="28" t="s">
        <v>53</v>
      </c>
      <c r="G26" s="29">
        <v>200</v>
      </c>
      <c r="H26" s="16">
        <f>D26*E26*G26</f>
        <v>600</v>
      </c>
      <c r="I26" s="40"/>
    </row>
    <row r="27" spans="1:11" ht="22.5">
      <c r="A27" s="65" t="s">
        <v>54</v>
      </c>
      <c r="B27" s="27" t="s">
        <v>163</v>
      </c>
      <c r="C27" s="27" t="s">
        <v>167</v>
      </c>
      <c r="D27" s="13">
        <v>1</v>
      </c>
      <c r="E27" s="13">
        <v>1</v>
      </c>
      <c r="F27" s="67" t="s">
        <v>53</v>
      </c>
      <c r="G27" s="29">
        <v>9624</v>
      </c>
      <c r="H27" s="16">
        <f>D27*E27*G27</f>
        <v>9624</v>
      </c>
      <c r="I27" s="40" t="s">
        <v>168</v>
      </c>
      <c r="J27" s="58"/>
      <c r="K27" s="3" t="s">
        <v>55</v>
      </c>
    </row>
    <row r="28" spans="1:11" ht="22.5">
      <c r="A28" s="69" t="s">
        <v>165</v>
      </c>
      <c r="B28" s="27" t="s">
        <v>166</v>
      </c>
      <c r="C28" s="27" t="s">
        <v>149</v>
      </c>
      <c r="D28" s="13">
        <v>32</v>
      </c>
      <c r="E28" s="13">
        <v>1</v>
      </c>
      <c r="F28" s="70" t="s">
        <v>53</v>
      </c>
      <c r="G28" s="29">
        <v>200</v>
      </c>
      <c r="H28" s="16">
        <f>D28*E28*G28</f>
        <v>6400</v>
      </c>
      <c r="I28" s="40"/>
      <c r="J28" s="71"/>
    </row>
    <row r="29" spans="1:11" ht="22.5">
      <c r="A29" s="125" t="s">
        <v>165</v>
      </c>
      <c r="B29" s="27" t="s">
        <v>448</v>
      </c>
      <c r="C29" s="27" t="s">
        <v>149</v>
      </c>
      <c r="D29" s="13">
        <v>6</v>
      </c>
      <c r="E29" s="13">
        <v>1</v>
      </c>
      <c r="F29" s="126" t="s">
        <v>53</v>
      </c>
      <c r="G29" s="29">
        <v>200</v>
      </c>
      <c r="H29" s="16">
        <f>D29*E29*G29</f>
        <v>1200</v>
      </c>
      <c r="I29" s="40"/>
      <c r="J29" s="124"/>
    </row>
    <row r="30" spans="1:11">
      <c r="A30" s="65" t="s">
        <v>59</v>
      </c>
      <c r="B30" s="66" t="s">
        <v>56</v>
      </c>
      <c r="C30" s="27" t="s">
        <v>58</v>
      </c>
      <c r="D30" s="30"/>
      <c r="E30" s="30"/>
      <c r="F30" s="67" t="s">
        <v>57</v>
      </c>
      <c r="G30" s="31"/>
      <c r="H30" s="16">
        <f t="shared" ref="H30" si="2">D30*G30</f>
        <v>0</v>
      </c>
      <c r="I30" s="36"/>
    </row>
    <row r="31" spans="1:11">
      <c r="A31" s="147" t="s">
        <v>46</v>
      </c>
      <c r="B31" s="147"/>
      <c r="C31" s="147"/>
      <c r="D31" s="147"/>
      <c r="E31" s="147"/>
      <c r="F31" s="147"/>
      <c r="G31" s="147"/>
      <c r="H31" s="33">
        <f>SUM(H26:H30)</f>
        <v>17824</v>
      </c>
      <c r="I31" s="36"/>
    </row>
    <row r="32" spans="1:11" ht="36">
      <c r="A32" s="25" t="s">
        <v>16</v>
      </c>
      <c r="B32" s="25" t="s">
        <v>17</v>
      </c>
      <c r="C32" s="25" t="s">
        <v>18</v>
      </c>
      <c r="D32" s="26" t="s">
        <v>47</v>
      </c>
      <c r="E32" s="26" t="s">
        <v>48</v>
      </c>
      <c r="F32" s="25" t="s">
        <v>21</v>
      </c>
      <c r="G32" s="25" t="s">
        <v>22</v>
      </c>
      <c r="H32" s="25" t="s">
        <v>49</v>
      </c>
      <c r="I32" s="25" t="s">
        <v>24</v>
      </c>
    </row>
    <row r="33" spans="1:11">
      <c r="A33" s="9" t="s">
        <v>60</v>
      </c>
      <c r="B33" s="144" t="s">
        <v>61</v>
      </c>
      <c r="C33" s="144"/>
      <c r="D33" s="144"/>
      <c r="E33" s="144"/>
      <c r="F33" s="144"/>
      <c r="G33" s="144"/>
      <c r="H33" s="144"/>
      <c r="I33" s="36"/>
    </row>
    <row r="34" spans="1:11" s="2" customFormat="1" ht="33.75">
      <c r="A34" s="146" t="s">
        <v>62</v>
      </c>
      <c r="B34" s="27" t="s">
        <v>172</v>
      </c>
      <c r="C34" s="27" t="s">
        <v>136</v>
      </c>
      <c r="D34" s="13">
        <v>23</v>
      </c>
      <c r="E34" s="13">
        <v>1</v>
      </c>
      <c r="F34" s="34" t="s">
        <v>63</v>
      </c>
      <c r="G34" s="32">
        <v>300</v>
      </c>
      <c r="H34" s="35">
        <f t="shared" ref="H34:H41" si="3">D34*E34*G34</f>
        <v>6900</v>
      </c>
      <c r="I34" s="36" t="s">
        <v>394</v>
      </c>
      <c r="J34" s="43"/>
      <c r="K34" s="44"/>
    </row>
    <row r="35" spans="1:11" s="2" customFormat="1" ht="33.75">
      <c r="A35" s="146"/>
      <c r="B35" s="27" t="s">
        <v>393</v>
      </c>
      <c r="C35" s="27" t="s">
        <v>136</v>
      </c>
      <c r="D35" s="13">
        <v>28</v>
      </c>
      <c r="E35" s="13">
        <v>1</v>
      </c>
      <c r="F35" s="34" t="s">
        <v>63</v>
      </c>
      <c r="G35" s="32">
        <v>230</v>
      </c>
      <c r="H35" s="35">
        <f t="shared" ref="H35" si="4">D35*E35*G35</f>
        <v>6440</v>
      </c>
      <c r="I35" s="36" t="s">
        <v>394</v>
      </c>
      <c r="J35" s="43"/>
      <c r="K35" s="44"/>
    </row>
    <row r="36" spans="1:11" s="2" customFormat="1" ht="33.75">
      <c r="A36" s="146"/>
      <c r="B36" s="27" t="s">
        <v>169</v>
      </c>
      <c r="C36" s="27" t="s">
        <v>136</v>
      </c>
      <c r="D36" s="13">
        <v>29</v>
      </c>
      <c r="E36" s="13">
        <v>1</v>
      </c>
      <c r="F36" s="34" t="s">
        <v>63</v>
      </c>
      <c r="G36" s="32">
        <v>230</v>
      </c>
      <c r="H36" s="35">
        <f t="shared" si="3"/>
        <v>6670</v>
      </c>
      <c r="I36" s="36"/>
      <c r="J36" s="43"/>
      <c r="K36" s="44" t="s">
        <v>55</v>
      </c>
    </row>
    <row r="37" spans="1:11" s="2" customFormat="1" ht="45">
      <c r="A37" s="146"/>
      <c r="B37" s="27" t="s">
        <v>170</v>
      </c>
      <c r="C37" s="27" t="s">
        <v>136</v>
      </c>
      <c r="D37" s="13">
        <v>13</v>
      </c>
      <c r="E37" s="13">
        <v>1</v>
      </c>
      <c r="F37" s="34" t="s">
        <v>63</v>
      </c>
      <c r="G37" s="32">
        <v>250</v>
      </c>
      <c r="H37" s="35">
        <f t="shared" si="3"/>
        <v>3250</v>
      </c>
      <c r="I37" s="40"/>
      <c r="J37" s="43"/>
      <c r="K37" s="44"/>
    </row>
    <row r="38" spans="1:11" s="2" customFormat="1" ht="33" customHeight="1">
      <c r="A38" s="146"/>
      <c r="B38" s="27" t="s">
        <v>171</v>
      </c>
      <c r="C38" s="27" t="s">
        <v>136</v>
      </c>
      <c r="D38" s="13">
        <v>4</v>
      </c>
      <c r="E38" s="13">
        <v>1</v>
      </c>
      <c r="F38" s="34" t="s">
        <v>63</v>
      </c>
      <c r="G38" s="32">
        <v>280</v>
      </c>
      <c r="H38" s="35">
        <f t="shared" si="3"/>
        <v>1120</v>
      </c>
      <c r="I38" s="40"/>
      <c r="J38" s="43"/>
      <c r="K38" s="44"/>
    </row>
    <row r="39" spans="1:11" s="2" customFormat="1" ht="33" customHeight="1">
      <c r="A39" s="146"/>
      <c r="B39" s="27" t="s">
        <v>173</v>
      </c>
      <c r="C39" s="27" t="s">
        <v>136</v>
      </c>
      <c r="D39" s="13">
        <v>2</v>
      </c>
      <c r="E39" s="13">
        <v>1</v>
      </c>
      <c r="F39" s="34" t="s">
        <v>63</v>
      </c>
      <c r="G39" s="32">
        <v>550</v>
      </c>
      <c r="H39" s="35">
        <f t="shared" si="3"/>
        <v>1100</v>
      </c>
      <c r="I39" s="40"/>
      <c r="J39" s="43"/>
      <c r="K39" s="44"/>
    </row>
    <row r="40" spans="1:11" s="2" customFormat="1" ht="22.5">
      <c r="A40" s="146"/>
      <c r="B40" s="27" t="s">
        <v>140</v>
      </c>
      <c r="C40" s="27"/>
      <c r="D40" s="13">
        <v>1</v>
      </c>
      <c r="E40" s="13">
        <v>1</v>
      </c>
      <c r="F40" s="34" t="s">
        <v>63</v>
      </c>
      <c r="G40" s="85">
        <v>8434</v>
      </c>
      <c r="H40" s="84">
        <f>D40*E40*G40</f>
        <v>8434</v>
      </c>
      <c r="I40" s="40" t="s">
        <v>200</v>
      </c>
      <c r="J40" s="43"/>
      <c r="K40" s="44"/>
    </row>
    <row r="41" spans="1:11" ht="22.5">
      <c r="A41" s="146"/>
      <c r="B41" s="27" t="s">
        <v>139</v>
      </c>
      <c r="C41" s="27" t="s">
        <v>136</v>
      </c>
      <c r="D41" s="13"/>
      <c r="E41" s="13"/>
      <c r="F41" s="34" t="s">
        <v>63</v>
      </c>
      <c r="G41" s="32"/>
      <c r="H41" s="35">
        <f t="shared" si="3"/>
        <v>0</v>
      </c>
      <c r="I41" s="40"/>
      <c r="J41" s="58"/>
    </row>
    <row r="42" spans="1:11" hidden="1">
      <c r="A42" s="146" t="s">
        <v>64</v>
      </c>
      <c r="B42" s="145" t="s">
        <v>65</v>
      </c>
      <c r="C42" s="36" t="s">
        <v>66</v>
      </c>
      <c r="D42" s="37"/>
      <c r="E42" s="37"/>
      <c r="F42" s="67" t="s">
        <v>67</v>
      </c>
      <c r="G42" s="32"/>
      <c r="H42" s="16">
        <f t="shared" ref="H42:H52" si="5">D42*E42*G42</f>
        <v>0</v>
      </c>
      <c r="I42" s="148" t="s">
        <v>68</v>
      </c>
    </row>
    <row r="43" spans="1:11" hidden="1">
      <c r="A43" s="146"/>
      <c r="B43" s="145"/>
      <c r="C43" s="36" t="s">
        <v>69</v>
      </c>
      <c r="D43" s="37"/>
      <c r="E43" s="37"/>
      <c r="F43" s="67" t="s">
        <v>67</v>
      </c>
      <c r="G43" s="32"/>
      <c r="H43" s="16">
        <f t="shared" si="5"/>
        <v>0</v>
      </c>
      <c r="I43" s="148"/>
    </row>
    <row r="44" spans="1:11" hidden="1">
      <c r="A44" s="146"/>
      <c r="B44" s="145"/>
      <c r="C44" s="36" t="s">
        <v>70</v>
      </c>
      <c r="D44" s="37"/>
      <c r="E44" s="37"/>
      <c r="F44" s="67" t="s">
        <v>67</v>
      </c>
      <c r="G44" s="32"/>
      <c r="H44" s="16">
        <f t="shared" si="5"/>
        <v>0</v>
      </c>
      <c r="I44" s="148"/>
    </row>
    <row r="45" spans="1:11" hidden="1">
      <c r="A45" s="146"/>
      <c r="B45" s="145"/>
      <c r="C45" s="36" t="s">
        <v>71</v>
      </c>
      <c r="D45" s="37"/>
      <c r="E45" s="37"/>
      <c r="F45" s="67" t="s">
        <v>67</v>
      </c>
      <c r="G45" s="32"/>
      <c r="H45" s="16">
        <f t="shared" si="5"/>
        <v>0</v>
      </c>
      <c r="I45" s="148"/>
    </row>
    <row r="46" spans="1:11" hidden="1">
      <c r="A46" s="146" t="s">
        <v>72</v>
      </c>
      <c r="B46" s="145" t="s">
        <v>73</v>
      </c>
      <c r="C46" s="36" t="s">
        <v>66</v>
      </c>
      <c r="D46" s="37"/>
      <c r="E46" s="37"/>
      <c r="F46" s="67" t="s">
        <v>74</v>
      </c>
      <c r="G46" s="32"/>
      <c r="H46" s="16">
        <f t="shared" si="5"/>
        <v>0</v>
      </c>
      <c r="I46" s="148"/>
    </row>
    <row r="47" spans="1:11" hidden="1">
      <c r="A47" s="146"/>
      <c r="B47" s="145"/>
      <c r="C47" s="36" t="s">
        <v>69</v>
      </c>
      <c r="D47" s="37"/>
      <c r="E47" s="37"/>
      <c r="F47" s="67" t="s">
        <v>74</v>
      </c>
      <c r="G47" s="32"/>
      <c r="H47" s="16">
        <f t="shared" si="5"/>
        <v>0</v>
      </c>
      <c r="I47" s="148"/>
    </row>
    <row r="48" spans="1:11" hidden="1">
      <c r="A48" s="146"/>
      <c r="B48" s="145"/>
      <c r="C48" s="36" t="s">
        <v>75</v>
      </c>
      <c r="D48" s="37"/>
      <c r="E48" s="37"/>
      <c r="F48" s="67" t="s">
        <v>74</v>
      </c>
      <c r="G48" s="32"/>
      <c r="H48" s="16">
        <f t="shared" si="5"/>
        <v>0</v>
      </c>
      <c r="I48" s="148"/>
    </row>
    <row r="49" spans="1:9" hidden="1">
      <c r="A49" s="146"/>
      <c r="B49" s="145"/>
      <c r="C49" s="36" t="s">
        <v>76</v>
      </c>
      <c r="D49" s="37"/>
      <c r="E49" s="37"/>
      <c r="F49" s="67" t="s">
        <v>74</v>
      </c>
      <c r="G49" s="32"/>
      <c r="H49" s="16">
        <f t="shared" si="5"/>
        <v>0</v>
      </c>
      <c r="I49" s="148"/>
    </row>
    <row r="50" spans="1:9" hidden="1">
      <c r="A50" s="146" t="s">
        <v>77</v>
      </c>
      <c r="B50" s="145" t="s">
        <v>78</v>
      </c>
      <c r="C50" s="36" t="s">
        <v>79</v>
      </c>
      <c r="D50" s="37"/>
      <c r="E50" s="37"/>
      <c r="F50" s="67" t="s">
        <v>80</v>
      </c>
      <c r="G50" s="32"/>
      <c r="H50" s="16">
        <f t="shared" si="5"/>
        <v>0</v>
      </c>
      <c r="I50" s="67"/>
    </row>
    <row r="51" spans="1:9" hidden="1">
      <c r="A51" s="146"/>
      <c r="B51" s="145"/>
      <c r="C51" s="36" t="s">
        <v>79</v>
      </c>
      <c r="D51" s="37"/>
      <c r="E51" s="37"/>
      <c r="F51" s="67" t="s">
        <v>80</v>
      </c>
      <c r="G51" s="32"/>
      <c r="H51" s="16">
        <f t="shared" si="5"/>
        <v>0</v>
      </c>
      <c r="I51" s="67"/>
    </row>
    <row r="52" spans="1:9" hidden="1">
      <c r="A52" s="146"/>
      <c r="B52" s="145"/>
      <c r="C52" s="36" t="s">
        <v>79</v>
      </c>
      <c r="D52" s="37"/>
      <c r="E52" s="37"/>
      <c r="F52" s="67" t="s">
        <v>80</v>
      </c>
      <c r="G52" s="32"/>
      <c r="H52" s="16">
        <f t="shared" si="5"/>
        <v>0</v>
      </c>
      <c r="I52" s="67"/>
    </row>
    <row r="53" spans="1:9">
      <c r="A53" s="147" t="s">
        <v>46</v>
      </c>
      <c r="B53" s="147"/>
      <c r="C53" s="147"/>
      <c r="D53" s="147"/>
      <c r="E53" s="147"/>
      <c r="F53" s="147"/>
      <c r="G53" s="147"/>
      <c r="H53" s="33">
        <f>SUM(H34:H52)</f>
        <v>33914</v>
      </c>
      <c r="I53" s="36"/>
    </row>
    <row r="54" spans="1:9" ht="36">
      <c r="A54" s="25" t="s">
        <v>16</v>
      </c>
      <c r="B54" s="25" t="s">
        <v>17</v>
      </c>
      <c r="C54" s="25" t="s">
        <v>18</v>
      </c>
      <c r="D54" s="26" t="s">
        <v>47</v>
      </c>
      <c r="E54" s="26" t="s">
        <v>48</v>
      </c>
      <c r="F54" s="25" t="s">
        <v>21</v>
      </c>
      <c r="G54" s="25" t="s">
        <v>22</v>
      </c>
      <c r="H54" s="25" t="s">
        <v>49</v>
      </c>
      <c r="I54" s="25" t="s">
        <v>24</v>
      </c>
    </row>
    <row r="55" spans="1:9">
      <c r="A55" s="9" t="s">
        <v>81</v>
      </c>
      <c r="B55" s="144" t="s">
        <v>82</v>
      </c>
      <c r="C55" s="144"/>
      <c r="D55" s="144"/>
      <c r="E55" s="144"/>
      <c r="F55" s="144"/>
      <c r="G55" s="144"/>
      <c r="H55" s="144"/>
      <c r="I55" s="36"/>
    </row>
    <row r="56" spans="1:9">
      <c r="A56" s="65" t="s">
        <v>83</v>
      </c>
      <c r="B56" s="27" t="s">
        <v>84</v>
      </c>
      <c r="C56" s="27"/>
      <c r="D56" s="13"/>
      <c r="E56" s="38"/>
      <c r="F56" s="28"/>
      <c r="G56" s="72"/>
      <c r="H56" s="73"/>
      <c r="I56" s="36"/>
    </row>
    <row r="57" spans="1:9" ht="22.5">
      <c r="A57" s="65" t="s">
        <v>89</v>
      </c>
      <c r="B57" s="27" t="s">
        <v>85</v>
      </c>
      <c r="C57" s="27" t="s">
        <v>86</v>
      </c>
      <c r="D57" s="13"/>
      <c r="E57" s="38"/>
      <c r="F57" s="28" t="s">
        <v>53</v>
      </c>
      <c r="G57" s="15"/>
      <c r="H57" s="16">
        <f t="shared" ref="H57:H63" si="6">D57*E57*G57</f>
        <v>0</v>
      </c>
      <c r="I57" s="36"/>
    </row>
    <row r="58" spans="1:9" ht="22.5">
      <c r="A58" s="65" t="s">
        <v>91</v>
      </c>
      <c r="B58" s="27" t="s">
        <v>161</v>
      </c>
      <c r="C58" s="27"/>
      <c r="D58" s="13"/>
      <c r="E58" s="38"/>
      <c r="F58" s="28" t="s">
        <v>53</v>
      </c>
      <c r="G58" s="15">
        <v>140</v>
      </c>
      <c r="H58" s="16">
        <f t="shared" si="6"/>
        <v>0</v>
      </c>
      <c r="I58" s="36"/>
    </row>
    <row r="59" spans="1:9" ht="22.5">
      <c r="A59" s="65" t="s">
        <v>94</v>
      </c>
      <c r="B59" s="27" t="s">
        <v>158</v>
      </c>
      <c r="C59" s="27"/>
      <c r="D59" s="13">
        <v>6</v>
      </c>
      <c r="E59" s="38">
        <v>1</v>
      </c>
      <c r="F59" s="67" t="s">
        <v>87</v>
      </c>
      <c r="G59" s="15">
        <v>10</v>
      </c>
      <c r="H59" s="16">
        <f t="shared" si="6"/>
        <v>60</v>
      </c>
      <c r="I59" s="36"/>
    </row>
    <row r="60" spans="1:9" ht="22.5">
      <c r="A60" s="65" t="s">
        <v>97</v>
      </c>
      <c r="B60" s="27" t="s">
        <v>159</v>
      </c>
      <c r="C60" s="27"/>
      <c r="D60" s="13">
        <v>1</v>
      </c>
      <c r="E60" s="38">
        <v>1</v>
      </c>
      <c r="F60" s="67" t="s">
        <v>88</v>
      </c>
      <c r="G60" s="15">
        <v>200</v>
      </c>
      <c r="H60" s="16">
        <f t="shared" si="6"/>
        <v>200</v>
      </c>
      <c r="I60" s="36"/>
    </row>
    <row r="61" spans="1:9" ht="22.5">
      <c r="A61" s="65" t="s">
        <v>100</v>
      </c>
      <c r="B61" s="27" t="s">
        <v>160</v>
      </c>
      <c r="C61" s="27"/>
      <c r="D61" s="13">
        <v>4</v>
      </c>
      <c r="E61" s="38">
        <v>1</v>
      </c>
      <c r="F61" s="67" t="s">
        <v>87</v>
      </c>
      <c r="G61" s="15">
        <v>260</v>
      </c>
      <c r="H61" s="16">
        <f t="shared" si="6"/>
        <v>1040</v>
      </c>
      <c r="I61" s="36"/>
    </row>
    <row r="62" spans="1:9" ht="18.75" customHeight="1">
      <c r="A62" s="65" t="s">
        <v>102</v>
      </c>
      <c r="B62" s="27" t="s">
        <v>150</v>
      </c>
      <c r="C62" s="27"/>
      <c r="D62" s="13">
        <v>2</v>
      </c>
      <c r="E62" s="38">
        <v>1</v>
      </c>
      <c r="F62" s="67"/>
      <c r="G62" s="15">
        <v>50</v>
      </c>
      <c r="H62" s="16">
        <f t="shared" si="6"/>
        <v>100</v>
      </c>
      <c r="I62" s="36"/>
    </row>
    <row r="63" spans="1:9" ht="22.5">
      <c r="A63" s="65" t="s">
        <v>105</v>
      </c>
      <c r="B63" s="27" t="s">
        <v>90</v>
      </c>
      <c r="C63" s="27"/>
      <c r="D63" s="13"/>
      <c r="E63" s="38"/>
      <c r="F63" s="28" t="s">
        <v>53</v>
      </c>
      <c r="G63" s="15"/>
      <c r="H63" s="16">
        <f t="shared" si="6"/>
        <v>0</v>
      </c>
      <c r="I63" s="36"/>
    </row>
    <row r="64" spans="1:9" hidden="1">
      <c r="A64" s="65" t="s">
        <v>91</v>
      </c>
      <c r="B64" s="27" t="s">
        <v>92</v>
      </c>
      <c r="C64" s="27"/>
      <c r="D64" s="149"/>
      <c r="E64" s="149"/>
      <c r="F64" s="67" t="s">
        <v>93</v>
      </c>
      <c r="G64" s="39"/>
      <c r="H64" s="16">
        <f t="shared" ref="H64:H71" si="7">D64*G64</f>
        <v>0</v>
      </c>
      <c r="I64" s="36"/>
    </row>
    <row r="65" spans="1:9" hidden="1">
      <c r="A65" s="65" t="s">
        <v>94</v>
      </c>
      <c r="B65" s="27" t="s">
        <v>95</v>
      </c>
      <c r="C65" s="27"/>
      <c r="D65" s="149"/>
      <c r="E65" s="149"/>
      <c r="F65" s="67" t="s">
        <v>96</v>
      </c>
      <c r="G65" s="39"/>
      <c r="H65" s="16">
        <f t="shared" si="7"/>
        <v>0</v>
      </c>
      <c r="I65" s="36"/>
    </row>
    <row r="66" spans="1:9" hidden="1">
      <c r="A66" s="65" t="s">
        <v>97</v>
      </c>
      <c r="B66" s="27" t="s">
        <v>98</v>
      </c>
      <c r="C66" s="27"/>
      <c r="D66" s="149"/>
      <c r="E66" s="149"/>
      <c r="F66" s="67" t="s">
        <v>99</v>
      </c>
      <c r="G66" s="39"/>
      <c r="H66" s="16">
        <f t="shared" si="7"/>
        <v>0</v>
      </c>
      <c r="I66" s="36"/>
    </row>
    <row r="67" spans="1:9" hidden="1">
      <c r="A67" s="65" t="s">
        <v>100</v>
      </c>
      <c r="B67" s="27" t="s">
        <v>101</v>
      </c>
      <c r="C67" s="27"/>
      <c r="D67" s="149"/>
      <c r="E67" s="149"/>
      <c r="F67" s="67" t="s">
        <v>93</v>
      </c>
      <c r="G67" s="39"/>
      <c r="H67" s="16">
        <f t="shared" si="7"/>
        <v>0</v>
      </c>
      <c r="I67" s="36"/>
    </row>
    <row r="68" spans="1:9" hidden="1">
      <c r="A68" s="65" t="s">
        <v>102</v>
      </c>
      <c r="B68" s="27" t="s">
        <v>103</v>
      </c>
      <c r="C68" s="27"/>
      <c r="D68" s="62"/>
      <c r="E68" s="62"/>
      <c r="F68" s="67" t="s">
        <v>104</v>
      </c>
      <c r="G68" s="39"/>
      <c r="H68" s="16">
        <f t="shared" si="7"/>
        <v>0</v>
      </c>
      <c r="I68" s="36"/>
    </row>
    <row r="69" spans="1:9" hidden="1">
      <c r="A69" s="65" t="s">
        <v>105</v>
      </c>
      <c r="B69" s="27" t="s">
        <v>106</v>
      </c>
      <c r="C69" s="27"/>
      <c r="D69" s="149"/>
      <c r="E69" s="149"/>
      <c r="F69" s="67" t="s">
        <v>104</v>
      </c>
      <c r="G69" s="39"/>
      <c r="H69" s="16">
        <f t="shared" si="7"/>
        <v>0</v>
      </c>
      <c r="I69" s="36"/>
    </row>
    <row r="70" spans="1:9" hidden="1">
      <c r="A70" s="65" t="s">
        <v>107</v>
      </c>
      <c r="B70" s="27" t="s">
        <v>108</v>
      </c>
      <c r="C70" s="27"/>
      <c r="D70" s="149"/>
      <c r="E70" s="149"/>
      <c r="F70" s="67" t="s">
        <v>93</v>
      </c>
      <c r="G70" s="39"/>
      <c r="H70" s="16">
        <f t="shared" si="7"/>
        <v>0</v>
      </c>
      <c r="I70" s="36"/>
    </row>
    <row r="71" spans="1:9" hidden="1">
      <c r="A71" s="65" t="s">
        <v>109</v>
      </c>
      <c r="B71" s="27" t="s">
        <v>110</v>
      </c>
      <c r="C71" s="27" t="s">
        <v>55</v>
      </c>
      <c r="D71" s="149">
        <v>0</v>
      </c>
      <c r="E71" s="149"/>
      <c r="F71" s="67"/>
      <c r="G71" s="39">
        <v>0</v>
      </c>
      <c r="H71" s="16">
        <f t="shared" si="7"/>
        <v>0</v>
      </c>
      <c r="I71" s="36"/>
    </row>
    <row r="72" spans="1:9">
      <c r="A72" s="147" t="s">
        <v>46</v>
      </c>
      <c r="B72" s="147"/>
      <c r="C72" s="147"/>
      <c r="D72" s="147"/>
      <c r="E72" s="147"/>
      <c r="F72" s="147"/>
      <c r="G72" s="147"/>
      <c r="H72" s="33">
        <f>SUM(H56:H71)</f>
        <v>1400</v>
      </c>
      <c r="I72" s="36"/>
    </row>
    <row r="73" spans="1:9" ht="36">
      <c r="A73" s="25" t="s">
        <v>16</v>
      </c>
      <c r="B73" s="25" t="s">
        <v>17</v>
      </c>
      <c r="C73" s="25" t="s">
        <v>18</v>
      </c>
      <c r="D73" s="26" t="s">
        <v>47</v>
      </c>
      <c r="E73" s="26" t="s">
        <v>48</v>
      </c>
      <c r="F73" s="25" t="s">
        <v>21</v>
      </c>
      <c r="G73" s="25" t="s">
        <v>22</v>
      </c>
      <c r="H73" s="25" t="s">
        <v>49</v>
      </c>
      <c r="I73" s="25" t="s">
        <v>24</v>
      </c>
    </row>
    <row r="74" spans="1:9">
      <c r="A74" s="9" t="s">
        <v>111</v>
      </c>
      <c r="B74" s="150" t="s">
        <v>112</v>
      </c>
      <c r="C74" s="150"/>
      <c r="D74" s="150"/>
      <c r="E74" s="150"/>
      <c r="F74" s="150"/>
      <c r="G74" s="150"/>
      <c r="H74" s="150"/>
      <c r="I74" s="150"/>
    </row>
    <row r="75" spans="1:9" ht="33.75">
      <c r="A75" s="65" t="s">
        <v>113</v>
      </c>
      <c r="B75" s="45" t="s">
        <v>152</v>
      </c>
      <c r="C75" s="53" t="s">
        <v>174</v>
      </c>
      <c r="D75" s="13">
        <v>5</v>
      </c>
      <c r="E75" s="13">
        <v>1</v>
      </c>
      <c r="F75" s="67" t="s">
        <v>87</v>
      </c>
      <c r="G75" s="15">
        <v>500</v>
      </c>
      <c r="H75" s="16">
        <f>D75*E75*G75</f>
        <v>2500</v>
      </c>
      <c r="I75" s="36"/>
    </row>
    <row r="76" spans="1:9" ht="22.5">
      <c r="A76" s="65" t="s">
        <v>114</v>
      </c>
      <c r="B76" s="45" t="s">
        <v>115</v>
      </c>
      <c r="C76" s="61"/>
      <c r="D76" s="13"/>
      <c r="E76" s="13"/>
      <c r="F76" s="67" t="s">
        <v>87</v>
      </c>
      <c r="G76" s="15"/>
      <c r="H76" s="16">
        <f>D76*E76*G76</f>
        <v>0</v>
      </c>
      <c r="I76" s="40"/>
    </row>
    <row r="77" spans="1:9">
      <c r="A77" s="147" t="s">
        <v>116</v>
      </c>
      <c r="B77" s="147"/>
      <c r="C77" s="147"/>
      <c r="D77" s="147"/>
      <c r="E77" s="147"/>
      <c r="F77" s="147"/>
      <c r="G77" s="147"/>
      <c r="H77" s="33">
        <f>SUM(H75:H76)</f>
        <v>2500</v>
      </c>
      <c r="I77" s="36"/>
    </row>
    <row r="78" spans="1:9">
      <c r="A78" s="63" t="s">
        <v>117</v>
      </c>
      <c r="B78" s="63"/>
      <c r="C78" s="63"/>
      <c r="D78" s="63"/>
      <c r="E78" s="63"/>
      <c r="F78" s="63"/>
      <c r="G78" s="63"/>
      <c r="H78" s="46">
        <f>SUM(H23,H31,H53,H72,H77)</f>
        <v>79563</v>
      </c>
      <c r="I78" s="50"/>
    </row>
    <row r="79" spans="1:9" ht="36">
      <c r="A79" s="25" t="s">
        <v>16</v>
      </c>
      <c r="B79" s="25" t="s">
        <v>17</v>
      </c>
      <c r="C79" s="25" t="s">
        <v>18</v>
      </c>
      <c r="D79" s="26" t="s">
        <v>47</v>
      </c>
      <c r="E79" s="26" t="s">
        <v>48</v>
      </c>
      <c r="F79" s="25" t="s">
        <v>21</v>
      </c>
      <c r="G79" s="25" t="s">
        <v>22</v>
      </c>
      <c r="H79" s="25" t="s">
        <v>49</v>
      </c>
      <c r="I79" s="25" t="s">
        <v>24</v>
      </c>
    </row>
    <row r="80" spans="1:9">
      <c r="A80" s="9" t="s">
        <v>118</v>
      </c>
      <c r="B80" s="144" t="s">
        <v>119</v>
      </c>
      <c r="C80" s="144"/>
      <c r="D80" s="144"/>
      <c r="E80" s="144"/>
      <c r="F80" s="144"/>
      <c r="G80" s="144"/>
      <c r="H80" s="144"/>
      <c r="I80" s="144"/>
    </row>
    <row r="81" spans="1:9" ht="22.5">
      <c r="A81" s="65" t="s">
        <v>120</v>
      </c>
      <c r="B81" s="36" t="s">
        <v>119</v>
      </c>
      <c r="C81" s="36"/>
      <c r="D81" s="54">
        <f>H78</f>
        <v>79563</v>
      </c>
      <c r="E81" s="13">
        <v>1</v>
      </c>
      <c r="F81" s="67" t="s">
        <v>121</v>
      </c>
      <c r="G81" s="55">
        <v>0.1</v>
      </c>
      <c r="H81" s="47">
        <f>D81*E81*G81</f>
        <v>7956.3</v>
      </c>
      <c r="I81" s="36"/>
    </row>
    <row r="82" spans="1:9">
      <c r="A82" s="155" t="s">
        <v>46</v>
      </c>
      <c r="B82" s="155"/>
      <c r="C82" s="155"/>
      <c r="D82" s="155"/>
      <c r="E82" s="155"/>
      <c r="F82" s="155"/>
      <c r="G82" s="155"/>
      <c r="H82" s="46">
        <f>SUM(H81:H81)</f>
        <v>7956.3</v>
      </c>
      <c r="I82" s="50"/>
    </row>
    <row r="83" spans="1:9" ht="36">
      <c r="A83" s="25" t="s">
        <v>16</v>
      </c>
      <c r="B83" s="25" t="s">
        <v>17</v>
      </c>
      <c r="C83" s="25" t="s">
        <v>18</v>
      </c>
      <c r="D83" s="26" t="s">
        <v>47</v>
      </c>
      <c r="E83" s="26" t="s">
        <v>48</v>
      </c>
      <c r="F83" s="25" t="s">
        <v>21</v>
      </c>
      <c r="G83" s="25" t="s">
        <v>22</v>
      </c>
      <c r="H83" s="25" t="s">
        <v>49</v>
      </c>
      <c r="I83" s="25" t="s">
        <v>24</v>
      </c>
    </row>
    <row r="84" spans="1:9">
      <c r="A84" s="9" t="s">
        <v>122</v>
      </c>
      <c r="B84" s="144" t="s">
        <v>151</v>
      </c>
      <c r="C84" s="144"/>
      <c r="D84" s="144"/>
      <c r="E84" s="144"/>
      <c r="F84" s="144"/>
      <c r="G84" s="144"/>
      <c r="H84" s="144"/>
      <c r="I84" s="144"/>
    </row>
    <row r="85" spans="1:9" ht="22.5">
      <c r="A85" s="9" t="s">
        <v>124</v>
      </c>
      <c r="B85" s="66" t="s">
        <v>153</v>
      </c>
      <c r="C85" s="60"/>
      <c r="D85" s="13">
        <v>1</v>
      </c>
      <c r="E85" s="13">
        <v>3</v>
      </c>
      <c r="F85" s="67" t="s">
        <v>126</v>
      </c>
      <c r="G85" s="15">
        <v>600</v>
      </c>
      <c r="H85" s="16">
        <f>D85*E85*G85</f>
        <v>1800</v>
      </c>
      <c r="I85" s="66" t="s">
        <v>127</v>
      </c>
    </row>
    <row r="86" spans="1:9" ht="22.5">
      <c r="A86" s="9" t="s">
        <v>155</v>
      </c>
      <c r="B86" s="66" t="s">
        <v>156</v>
      </c>
      <c r="C86" s="60"/>
      <c r="D86" s="13">
        <v>1</v>
      </c>
      <c r="E86" s="13">
        <v>2</v>
      </c>
      <c r="F86" s="67" t="s">
        <v>126</v>
      </c>
      <c r="G86" s="15">
        <v>650</v>
      </c>
      <c r="H86" s="16">
        <f>D86*E86*G86</f>
        <v>1300</v>
      </c>
      <c r="I86" s="66" t="s">
        <v>127</v>
      </c>
    </row>
    <row r="87" spans="1:9" ht="22.5">
      <c r="A87" s="9" t="s">
        <v>128</v>
      </c>
      <c r="B87" s="66" t="s">
        <v>154</v>
      </c>
      <c r="C87" s="60"/>
      <c r="D87" s="13">
        <v>1</v>
      </c>
      <c r="E87" s="13">
        <v>2</v>
      </c>
      <c r="F87" s="67" t="s">
        <v>126</v>
      </c>
      <c r="G87" s="15">
        <v>54.5</v>
      </c>
      <c r="H87" s="16">
        <f>D87*E87*G87</f>
        <v>109</v>
      </c>
      <c r="I87" s="66" t="s">
        <v>127</v>
      </c>
    </row>
    <row r="88" spans="1:9">
      <c r="A88" s="155" t="s">
        <v>46</v>
      </c>
      <c r="B88" s="155"/>
      <c r="C88" s="155"/>
      <c r="D88" s="155"/>
      <c r="E88" s="155"/>
      <c r="F88" s="155"/>
      <c r="G88" s="155"/>
      <c r="H88" s="46">
        <f>SUM(H85:H87)</f>
        <v>3209</v>
      </c>
      <c r="I88" s="50"/>
    </row>
    <row r="89" spans="1:9" ht="36">
      <c r="A89" s="25" t="s">
        <v>16</v>
      </c>
      <c r="B89" s="25" t="s">
        <v>17</v>
      </c>
      <c r="C89" s="25" t="s">
        <v>18</v>
      </c>
      <c r="D89" s="26" t="s">
        <v>47</v>
      </c>
      <c r="E89" s="26" t="s">
        <v>48</v>
      </c>
      <c r="F89" s="25" t="s">
        <v>21</v>
      </c>
      <c r="G89" s="25" t="s">
        <v>22</v>
      </c>
      <c r="H89" s="25" t="s">
        <v>49</v>
      </c>
      <c r="I89" s="25" t="s">
        <v>24</v>
      </c>
    </row>
    <row r="90" spans="1:9">
      <c r="A90" s="9" t="s">
        <v>122</v>
      </c>
      <c r="B90" s="144" t="s">
        <v>123</v>
      </c>
      <c r="C90" s="144"/>
      <c r="D90" s="144"/>
      <c r="E90" s="144"/>
      <c r="F90" s="144"/>
      <c r="G90" s="144"/>
      <c r="H90" s="144"/>
      <c r="I90" s="144"/>
    </row>
    <row r="91" spans="1:9" ht="22.5">
      <c r="A91" s="9" t="s">
        <v>124</v>
      </c>
      <c r="B91" s="66" t="s">
        <v>125</v>
      </c>
      <c r="C91" s="60"/>
      <c r="D91" s="13">
        <v>1</v>
      </c>
      <c r="E91" s="13">
        <v>1</v>
      </c>
      <c r="F91" s="67" t="s">
        <v>126</v>
      </c>
      <c r="G91" s="15">
        <v>15831</v>
      </c>
      <c r="H91" s="16">
        <f>D91*E91*G91</f>
        <v>15831</v>
      </c>
      <c r="I91" s="66" t="s">
        <v>175</v>
      </c>
    </row>
    <row r="92" spans="1:9" ht="22.5">
      <c r="A92" s="9" t="s">
        <v>128</v>
      </c>
      <c r="B92" s="66" t="s">
        <v>129</v>
      </c>
      <c r="C92" s="60"/>
      <c r="D92" s="13"/>
      <c r="E92" s="13"/>
      <c r="F92" s="67" t="s">
        <v>126</v>
      </c>
      <c r="G92" s="15"/>
      <c r="H92" s="16">
        <f>D92*E92*G92</f>
        <v>0</v>
      </c>
      <c r="I92" s="66" t="s">
        <v>127</v>
      </c>
    </row>
    <row r="93" spans="1:9">
      <c r="A93" s="155" t="s">
        <v>46</v>
      </c>
      <c r="B93" s="155"/>
      <c r="C93" s="155"/>
      <c r="D93" s="155"/>
      <c r="E93" s="155"/>
      <c r="F93" s="155"/>
      <c r="G93" s="155"/>
      <c r="H93" s="46">
        <f>SUM(H91:H92)</f>
        <v>15831</v>
      </c>
      <c r="I93" s="50"/>
    </row>
    <row r="94" spans="1:9" ht="36">
      <c r="A94" s="25" t="s">
        <v>16</v>
      </c>
      <c r="B94" s="25" t="s">
        <v>17</v>
      </c>
      <c r="C94" s="25" t="s">
        <v>18</v>
      </c>
      <c r="D94" s="26" t="s">
        <v>47</v>
      </c>
      <c r="E94" s="26" t="s">
        <v>48</v>
      </c>
      <c r="F94" s="25" t="s">
        <v>21</v>
      </c>
      <c r="G94" s="25" t="s">
        <v>22</v>
      </c>
      <c r="H94" s="25" t="s">
        <v>49</v>
      </c>
      <c r="I94" s="25" t="s">
        <v>24</v>
      </c>
    </row>
    <row r="95" spans="1:9">
      <c r="A95" s="9" t="s">
        <v>130</v>
      </c>
      <c r="B95" s="144" t="s">
        <v>131</v>
      </c>
      <c r="C95" s="144"/>
      <c r="D95" s="144"/>
      <c r="E95" s="144"/>
      <c r="F95" s="144"/>
      <c r="G95" s="144"/>
      <c r="H95" s="144"/>
      <c r="I95" s="144"/>
    </row>
    <row r="96" spans="1:9">
      <c r="A96" s="65" t="s">
        <v>132</v>
      </c>
      <c r="B96" s="36" t="s">
        <v>131</v>
      </c>
      <c r="C96" s="36"/>
      <c r="D96" s="151">
        <f>H93+H82+H78+H88</f>
        <v>106559.3</v>
      </c>
      <c r="E96" s="152"/>
      <c r="F96" s="67"/>
      <c r="G96" s="56">
        <v>0.06</v>
      </c>
      <c r="H96" s="16">
        <f>D96*G96</f>
        <v>6393.558</v>
      </c>
      <c r="I96" s="36"/>
    </row>
    <row r="97" spans="1:9" ht="15">
      <c r="A97" s="48" t="s">
        <v>133</v>
      </c>
      <c r="B97" s="48"/>
      <c r="C97" s="48"/>
      <c r="D97" s="48"/>
      <c r="E97" s="48"/>
      <c r="F97" s="48"/>
      <c r="G97" s="48"/>
      <c r="H97" s="49">
        <f>D96+H96</f>
        <v>112952.85800000001</v>
      </c>
      <c r="I97" s="51"/>
    </row>
    <row r="98" spans="1:9">
      <c r="A98" s="153" t="s">
        <v>134</v>
      </c>
      <c r="B98" s="154"/>
      <c r="C98" s="154"/>
      <c r="D98" s="154"/>
      <c r="E98" s="154"/>
      <c r="F98" s="154"/>
      <c r="G98" s="154"/>
      <c r="H98" s="154"/>
      <c r="I98" s="154"/>
    </row>
  </sheetData>
  <mergeCells count="47">
    <mergeCell ref="B95:I95"/>
    <mergeCell ref="D96:E96"/>
    <mergeCell ref="A98:I98"/>
    <mergeCell ref="B80:I80"/>
    <mergeCell ref="A82:G82"/>
    <mergeCell ref="B84:I84"/>
    <mergeCell ref="A88:G88"/>
    <mergeCell ref="B90:I90"/>
    <mergeCell ref="A93:G93"/>
    <mergeCell ref="I42:I49"/>
    <mergeCell ref="A46:A49"/>
    <mergeCell ref="B46:B49"/>
    <mergeCell ref="A77:G77"/>
    <mergeCell ref="A53:G53"/>
    <mergeCell ref="B55:H55"/>
    <mergeCell ref="D64:E64"/>
    <mergeCell ref="D65:E65"/>
    <mergeCell ref="D66:E66"/>
    <mergeCell ref="D67:E67"/>
    <mergeCell ref="D69:E69"/>
    <mergeCell ref="D70:E70"/>
    <mergeCell ref="D71:E71"/>
    <mergeCell ref="A72:G72"/>
    <mergeCell ref="B74:I74"/>
    <mergeCell ref="A50:A52"/>
    <mergeCell ref="B50:B52"/>
    <mergeCell ref="A17:A22"/>
    <mergeCell ref="A23:G23"/>
    <mergeCell ref="B25:H25"/>
    <mergeCell ref="A31:G31"/>
    <mergeCell ref="B33:H33"/>
    <mergeCell ref="A42:A45"/>
    <mergeCell ref="B42:B45"/>
    <mergeCell ref="A34:A41"/>
    <mergeCell ref="B10:B14"/>
    <mergeCell ref="A1:I1"/>
    <mergeCell ref="D2:E2"/>
    <mergeCell ref="H2:I2"/>
    <mergeCell ref="D3:E3"/>
    <mergeCell ref="H3:I3"/>
    <mergeCell ref="D4:E4"/>
    <mergeCell ref="H4:I4"/>
    <mergeCell ref="A5:I5"/>
    <mergeCell ref="B6:I6"/>
    <mergeCell ref="A7:F7"/>
    <mergeCell ref="G7:I7"/>
    <mergeCell ref="B9:H9"/>
  </mergeCells>
  <phoneticPr fontId="34" type="noConversion"/>
  <dataValidations count="1">
    <dataValidation type="list" allowBlank="1" showInputMessage="1" showErrorMessage="1" sqref="I30" xr:uid="{2BB2C002-2039-4186-B3C4-E77FC63E49FA}">
      <formula1>#REF!</formula1>
    </dataValidation>
  </dataValidations>
  <pageMargins left="0.31458333333333299" right="0.27500000000000002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F4C0-0397-4F7F-BF4B-9C37BE1DAE28}">
  <dimension ref="A1:I28"/>
  <sheetViews>
    <sheetView topLeftCell="A16" workbookViewId="0">
      <selection activeCell="G26" sqref="G26"/>
    </sheetView>
  </sheetViews>
  <sheetFormatPr defaultColWidth="9" defaultRowHeight="16.5"/>
  <cols>
    <col min="1" max="1" width="7" style="103" customWidth="1"/>
    <col min="2" max="2" width="18.875" style="103" customWidth="1"/>
    <col min="3" max="3" width="8.875" style="103" customWidth="1"/>
    <col min="4" max="4" width="6.875" style="103" customWidth="1"/>
    <col min="5" max="5" width="12.5" style="104" customWidth="1"/>
    <col min="6" max="6" width="11.375" style="104" customWidth="1"/>
    <col min="7" max="7" width="9" style="103"/>
    <col min="8" max="8" width="9.125" style="103" customWidth="1"/>
    <col min="9" max="9" width="28.875" style="103" customWidth="1"/>
    <col min="10" max="16384" width="9" style="103"/>
  </cols>
  <sheetData>
    <row r="1" spans="1:9" s="102" customFormat="1" ht="20.100000000000001" customHeight="1">
      <c r="A1" s="78" t="s">
        <v>177</v>
      </c>
      <c r="B1" s="78" t="s">
        <v>192</v>
      </c>
      <c r="C1" s="78" t="s">
        <v>178</v>
      </c>
      <c r="D1" s="78" t="s">
        <v>193</v>
      </c>
      <c r="E1" s="79" t="s">
        <v>194</v>
      </c>
      <c r="F1" s="79" t="s">
        <v>195</v>
      </c>
      <c r="G1" s="78" t="s">
        <v>196</v>
      </c>
      <c r="H1" s="78" t="s">
        <v>191</v>
      </c>
      <c r="I1" s="78" t="s">
        <v>185</v>
      </c>
    </row>
    <row r="2" spans="1:9">
      <c r="A2" s="86">
        <v>1</v>
      </c>
      <c r="B2" s="86" t="s">
        <v>252</v>
      </c>
      <c r="C2" s="86" t="s">
        <v>203</v>
      </c>
      <c r="D2" s="86" t="s">
        <v>272</v>
      </c>
      <c r="E2" s="87">
        <v>43827</v>
      </c>
      <c r="F2" s="87">
        <v>43828</v>
      </c>
      <c r="G2" s="86" t="s">
        <v>276</v>
      </c>
      <c r="H2" s="86">
        <v>350</v>
      </c>
      <c r="I2" s="86"/>
    </row>
    <row r="3" spans="1:9">
      <c r="A3" s="86">
        <v>2</v>
      </c>
      <c r="B3" s="86" t="s">
        <v>252</v>
      </c>
      <c r="C3" s="86" t="s">
        <v>262</v>
      </c>
      <c r="D3" s="86" t="s">
        <v>272</v>
      </c>
      <c r="E3" s="87">
        <v>43827</v>
      </c>
      <c r="F3" s="87">
        <v>43828</v>
      </c>
      <c r="G3" s="86" t="s">
        <v>276</v>
      </c>
      <c r="H3" s="86">
        <v>350</v>
      </c>
      <c r="I3" s="86"/>
    </row>
    <row r="4" spans="1:9">
      <c r="A4" s="86">
        <v>3</v>
      </c>
      <c r="B4" s="86" t="s">
        <v>252</v>
      </c>
      <c r="C4" s="86" t="s">
        <v>201</v>
      </c>
      <c r="D4" s="86" t="s">
        <v>272</v>
      </c>
      <c r="E4" s="87">
        <v>43827</v>
      </c>
      <c r="F4" s="87">
        <v>43828</v>
      </c>
      <c r="G4" s="86" t="s">
        <v>276</v>
      </c>
      <c r="H4" s="86">
        <v>350</v>
      </c>
      <c r="I4" s="86"/>
    </row>
    <row r="5" spans="1:9">
      <c r="A5" s="86">
        <v>4</v>
      </c>
      <c r="B5" s="86" t="s">
        <v>252</v>
      </c>
      <c r="C5" s="86" t="s">
        <v>264</v>
      </c>
      <c r="D5" s="86" t="s">
        <v>272</v>
      </c>
      <c r="E5" s="87">
        <v>43827</v>
      </c>
      <c r="F5" s="87">
        <v>43828</v>
      </c>
      <c r="G5" s="86" t="s">
        <v>276</v>
      </c>
      <c r="H5" s="86">
        <v>350</v>
      </c>
      <c r="I5" s="86"/>
    </row>
    <row r="6" spans="1:9">
      <c r="A6" s="86">
        <v>5</v>
      </c>
      <c r="B6" s="86" t="s">
        <v>252</v>
      </c>
      <c r="C6" s="86" t="s">
        <v>258</v>
      </c>
      <c r="D6" s="86" t="s">
        <v>273</v>
      </c>
      <c r="E6" s="87">
        <v>43827</v>
      </c>
      <c r="F6" s="87">
        <v>43828</v>
      </c>
      <c r="G6" s="86" t="s">
        <v>276</v>
      </c>
      <c r="H6" s="86">
        <v>350</v>
      </c>
      <c r="I6" s="86"/>
    </row>
    <row r="7" spans="1:9">
      <c r="A7" s="86">
        <v>6</v>
      </c>
      <c r="B7" s="86" t="s">
        <v>252</v>
      </c>
      <c r="C7" s="86" t="s">
        <v>259</v>
      </c>
      <c r="D7" s="86" t="s">
        <v>273</v>
      </c>
      <c r="E7" s="87">
        <v>43827</v>
      </c>
      <c r="F7" s="87">
        <v>43828</v>
      </c>
      <c r="G7" s="86" t="s">
        <v>276</v>
      </c>
      <c r="H7" s="86">
        <v>350</v>
      </c>
      <c r="I7" s="86"/>
    </row>
    <row r="8" spans="1:9">
      <c r="A8" s="86">
        <v>7</v>
      </c>
      <c r="B8" s="86" t="s">
        <v>252</v>
      </c>
      <c r="C8" s="86" t="s">
        <v>260</v>
      </c>
      <c r="D8" s="86" t="s">
        <v>273</v>
      </c>
      <c r="E8" s="87">
        <v>43827</v>
      </c>
      <c r="F8" s="87">
        <v>43828</v>
      </c>
      <c r="G8" s="86" t="s">
        <v>276</v>
      </c>
      <c r="H8" s="86">
        <v>350</v>
      </c>
      <c r="I8" s="86"/>
    </row>
    <row r="9" spans="1:9">
      <c r="A9" s="86">
        <v>8</v>
      </c>
      <c r="B9" s="86" t="s">
        <v>252</v>
      </c>
      <c r="C9" s="86" t="s">
        <v>261</v>
      </c>
      <c r="D9" s="86" t="s">
        <v>273</v>
      </c>
      <c r="E9" s="87">
        <v>43827</v>
      </c>
      <c r="F9" s="87">
        <v>43828</v>
      </c>
      <c r="G9" s="86" t="s">
        <v>276</v>
      </c>
      <c r="H9" s="86">
        <v>350</v>
      </c>
      <c r="I9" s="86"/>
    </row>
    <row r="10" spans="1:9">
      <c r="A10" s="86">
        <v>9</v>
      </c>
      <c r="B10" s="86" t="s">
        <v>252</v>
      </c>
      <c r="C10" s="86" t="s">
        <v>268</v>
      </c>
      <c r="D10" s="86" t="s">
        <v>272</v>
      </c>
      <c r="E10" s="87">
        <v>43826</v>
      </c>
      <c r="F10" s="87">
        <v>43828</v>
      </c>
      <c r="G10" s="86" t="s">
        <v>276</v>
      </c>
      <c r="H10" s="86">
        <v>700</v>
      </c>
      <c r="I10" s="86"/>
    </row>
    <row r="11" spans="1:9">
      <c r="A11" s="86">
        <v>10</v>
      </c>
      <c r="B11" s="86" t="s">
        <v>252</v>
      </c>
      <c r="C11" s="86" t="s">
        <v>269</v>
      </c>
      <c r="D11" s="86" t="s">
        <v>272</v>
      </c>
      <c r="E11" s="87">
        <v>43826</v>
      </c>
      <c r="F11" s="87">
        <v>43828</v>
      </c>
      <c r="G11" s="86" t="s">
        <v>276</v>
      </c>
      <c r="H11" s="86">
        <v>700</v>
      </c>
      <c r="I11" s="86"/>
    </row>
    <row r="12" spans="1:9">
      <c r="A12" s="86">
        <v>11</v>
      </c>
      <c r="B12" s="86" t="s">
        <v>252</v>
      </c>
      <c r="C12" s="86" t="s">
        <v>267</v>
      </c>
      <c r="D12" s="86" t="s">
        <v>272</v>
      </c>
      <c r="E12" s="87">
        <v>43827</v>
      </c>
      <c r="F12" s="87">
        <v>43828</v>
      </c>
      <c r="G12" s="86" t="s">
        <v>276</v>
      </c>
      <c r="H12" s="86">
        <v>350</v>
      </c>
      <c r="I12" s="86"/>
    </row>
    <row r="13" spans="1:9">
      <c r="A13" s="86">
        <v>12</v>
      </c>
      <c r="B13" s="86" t="s">
        <v>252</v>
      </c>
      <c r="C13" s="86" t="s">
        <v>254</v>
      </c>
      <c r="D13" s="86" t="s">
        <v>272</v>
      </c>
      <c r="E13" s="87">
        <v>43827</v>
      </c>
      <c r="F13" s="87">
        <v>43828</v>
      </c>
      <c r="G13" s="86" t="s">
        <v>276</v>
      </c>
      <c r="H13" s="86">
        <v>350</v>
      </c>
      <c r="I13" s="86"/>
    </row>
    <row r="14" spans="1:9">
      <c r="A14" s="86">
        <v>13</v>
      </c>
      <c r="B14" s="86" t="s">
        <v>252</v>
      </c>
      <c r="C14" s="86" t="s">
        <v>265</v>
      </c>
      <c r="D14" s="86" t="s">
        <v>273</v>
      </c>
      <c r="E14" s="87">
        <v>43827</v>
      </c>
      <c r="F14" s="87">
        <v>43828</v>
      </c>
      <c r="G14" s="86" t="s">
        <v>276</v>
      </c>
      <c r="H14" s="86">
        <v>350</v>
      </c>
      <c r="I14" s="86"/>
    </row>
    <row r="15" spans="1:9">
      <c r="A15" s="86">
        <v>14</v>
      </c>
      <c r="B15" s="86" t="s">
        <v>252</v>
      </c>
      <c r="C15" s="86" t="s">
        <v>266</v>
      </c>
      <c r="D15" s="86" t="s">
        <v>273</v>
      </c>
      <c r="E15" s="87">
        <v>43827</v>
      </c>
      <c r="F15" s="87">
        <v>43828</v>
      </c>
      <c r="G15" s="86" t="s">
        <v>276</v>
      </c>
      <c r="H15" s="86">
        <v>350</v>
      </c>
      <c r="I15" s="86"/>
    </row>
    <row r="16" spans="1:9">
      <c r="A16" s="86">
        <v>15</v>
      </c>
      <c r="B16" s="86" t="s">
        <v>252</v>
      </c>
      <c r="C16" s="86" t="s">
        <v>271</v>
      </c>
      <c r="D16" s="86" t="s">
        <v>273</v>
      </c>
      <c r="E16" s="87">
        <v>43827</v>
      </c>
      <c r="F16" s="87">
        <v>43828</v>
      </c>
      <c r="G16" s="86" t="s">
        <v>276</v>
      </c>
      <c r="H16" s="86">
        <v>350</v>
      </c>
      <c r="I16" s="86"/>
    </row>
    <row r="17" spans="1:9">
      <c r="A17" s="86">
        <v>16</v>
      </c>
      <c r="B17" s="86" t="s">
        <v>252</v>
      </c>
      <c r="C17" s="86" t="s">
        <v>255</v>
      </c>
      <c r="D17" s="86" t="s">
        <v>273</v>
      </c>
      <c r="E17" s="87">
        <v>44193</v>
      </c>
      <c r="F17" s="87">
        <v>43828</v>
      </c>
      <c r="G17" s="86" t="s">
        <v>276</v>
      </c>
      <c r="H17" s="86">
        <v>350</v>
      </c>
      <c r="I17" s="86"/>
    </row>
    <row r="18" spans="1:9">
      <c r="A18" s="86">
        <v>17</v>
      </c>
      <c r="B18" s="86" t="s">
        <v>252</v>
      </c>
      <c r="C18" s="86" t="s">
        <v>257</v>
      </c>
      <c r="D18" s="86" t="s">
        <v>272</v>
      </c>
      <c r="E18" s="87">
        <v>43827</v>
      </c>
      <c r="F18" s="87">
        <v>43828</v>
      </c>
      <c r="G18" s="86" t="s">
        <v>446</v>
      </c>
      <c r="H18" s="86">
        <v>700</v>
      </c>
      <c r="I18" s="86"/>
    </row>
    <row r="19" spans="1:9">
      <c r="A19" s="86">
        <v>18</v>
      </c>
      <c r="B19" s="86" t="s">
        <v>252</v>
      </c>
      <c r="C19" s="86" t="s">
        <v>256</v>
      </c>
      <c r="D19" s="86" t="s">
        <v>272</v>
      </c>
      <c r="E19" s="87">
        <v>43827</v>
      </c>
      <c r="F19" s="87">
        <v>43828</v>
      </c>
      <c r="G19" s="86" t="s">
        <v>445</v>
      </c>
      <c r="H19" s="86">
        <v>650</v>
      </c>
      <c r="I19" s="86"/>
    </row>
    <row r="20" spans="1:9">
      <c r="A20" s="86">
        <v>19</v>
      </c>
      <c r="B20" s="86" t="s">
        <v>252</v>
      </c>
      <c r="C20" s="86" t="s">
        <v>197</v>
      </c>
      <c r="D20" s="86" t="s">
        <v>273</v>
      </c>
      <c r="E20" s="87">
        <v>43826</v>
      </c>
      <c r="F20" s="87">
        <v>43828</v>
      </c>
      <c r="G20" s="86" t="s">
        <v>274</v>
      </c>
      <c r="H20" s="86">
        <v>1300</v>
      </c>
      <c r="I20" s="86"/>
    </row>
    <row r="21" spans="1:9">
      <c r="A21" s="86">
        <v>20</v>
      </c>
      <c r="B21" s="86" t="s">
        <v>252</v>
      </c>
      <c r="C21" s="86" t="s">
        <v>263</v>
      </c>
      <c r="D21" s="86" t="s">
        <v>273</v>
      </c>
      <c r="E21" s="87">
        <v>43826</v>
      </c>
      <c r="F21" s="87">
        <v>43828</v>
      </c>
      <c r="G21" s="86" t="s">
        <v>274</v>
      </c>
      <c r="H21" s="86">
        <v>1300</v>
      </c>
      <c r="I21" s="86"/>
    </row>
    <row r="22" spans="1:9">
      <c r="A22" s="86">
        <v>21</v>
      </c>
      <c r="B22" s="86" t="s">
        <v>252</v>
      </c>
      <c r="C22" s="86" t="s">
        <v>199</v>
      </c>
      <c r="D22" s="86" t="s">
        <v>272</v>
      </c>
      <c r="E22" s="87">
        <v>43826</v>
      </c>
      <c r="F22" s="87">
        <v>43828</v>
      </c>
      <c r="G22" s="86" t="s">
        <v>274</v>
      </c>
      <c r="H22" s="86">
        <v>1300</v>
      </c>
      <c r="I22" s="86"/>
    </row>
    <row r="23" spans="1:9">
      <c r="A23" s="86">
        <v>22</v>
      </c>
      <c r="B23" s="86" t="s">
        <v>252</v>
      </c>
      <c r="C23" s="86" t="s">
        <v>198</v>
      </c>
      <c r="D23" s="86" t="s">
        <v>272</v>
      </c>
      <c r="E23" s="87">
        <v>43826</v>
      </c>
      <c r="F23" s="87">
        <v>43827</v>
      </c>
      <c r="G23" s="86" t="s">
        <v>274</v>
      </c>
      <c r="H23" s="86">
        <v>650</v>
      </c>
      <c r="I23" s="86"/>
    </row>
    <row r="24" spans="1:9">
      <c r="A24" s="86">
        <v>23</v>
      </c>
      <c r="B24" s="86" t="s">
        <v>252</v>
      </c>
      <c r="C24" s="86" t="s">
        <v>207</v>
      </c>
      <c r="D24" s="86" t="s">
        <v>273</v>
      </c>
      <c r="E24" s="87">
        <v>43827</v>
      </c>
      <c r="F24" s="87">
        <v>43828</v>
      </c>
      <c r="G24" s="86" t="s">
        <v>274</v>
      </c>
      <c r="H24" s="86">
        <v>650</v>
      </c>
      <c r="I24" s="86"/>
    </row>
    <row r="25" spans="1:9">
      <c r="A25" s="86">
        <v>24</v>
      </c>
      <c r="B25" s="86" t="s">
        <v>252</v>
      </c>
      <c r="C25" s="86" t="s">
        <v>202</v>
      </c>
      <c r="D25" s="86" t="s">
        <v>273</v>
      </c>
      <c r="E25" s="87">
        <v>43827</v>
      </c>
      <c r="F25" s="87">
        <v>43828</v>
      </c>
      <c r="G25" s="86" t="s">
        <v>274</v>
      </c>
      <c r="H25" s="86">
        <v>650</v>
      </c>
      <c r="I25" s="86"/>
    </row>
    <row r="26" spans="1:9">
      <c r="A26" s="86">
        <v>25</v>
      </c>
      <c r="B26" s="86" t="s">
        <v>252</v>
      </c>
      <c r="C26" s="86" t="s">
        <v>270</v>
      </c>
      <c r="D26" s="86" t="s">
        <v>273</v>
      </c>
      <c r="E26" s="87">
        <v>43826</v>
      </c>
      <c r="F26" s="87">
        <v>43828</v>
      </c>
      <c r="G26" s="86" t="s">
        <v>275</v>
      </c>
      <c r="H26" s="86">
        <v>1300</v>
      </c>
      <c r="I26" s="86"/>
    </row>
    <row r="27" spans="1:9">
      <c r="A27" s="86"/>
      <c r="B27" s="86"/>
      <c r="C27" s="86"/>
      <c r="D27" s="86"/>
      <c r="E27" s="87"/>
      <c r="F27" s="87"/>
      <c r="G27" s="86"/>
      <c r="H27" s="86"/>
      <c r="I27" s="86"/>
    </row>
    <row r="28" spans="1:9">
      <c r="A28" s="86"/>
      <c r="B28" s="86"/>
      <c r="C28" s="86"/>
      <c r="D28" s="86"/>
      <c r="E28" s="87"/>
      <c r="F28" s="87"/>
      <c r="G28" s="86"/>
      <c r="H28" s="86">
        <f>SUM(H2:H27)</f>
        <v>14800</v>
      </c>
      <c r="I28" s="86"/>
    </row>
  </sheetData>
  <autoFilter ref="A1:I1" xr:uid="{E5FE34EA-280A-4E57-AFC3-346A6CC7113E}">
    <sortState xmlns:xlrd2="http://schemas.microsoft.com/office/spreadsheetml/2017/richdata2" ref="A2:I26">
      <sortCondition ref="G1"/>
    </sortState>
  </autoFilter>
  <phoneticPr fontId="3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0F2C-9546-4789-9A1B-6D9B7C89020E}">
  <sheetPr>
    <pageSetUpPr fitToPage="1"/>
  </sheetPr>
  <dimension ref="A1:H53"/>
  <sheetViews>
    <sheetView topLeftCell="A37" workbookViewId="0">
      <selection activeCell="F53" sqref="F53"/>
    </sheetView>
  </sheetViews>
  <sheetFormatPr defaultColWidth="9" defaultRowHeight="14.25"/>
  <cols>
    <col min="2" max="2" width="7.25" customWidth="1"/>
    <col min="3" max="3" width="15.375" bestFit="1" customWidth="1"/>
    <col min="4" max="4" width="10" bestFit="1" customWidth="1"/>
    <col min="5" max="5" width="48.125" customWidth="1"/>
    <col min="6" max="6" width="12.375" customWidth="1"/>
    <col min="7" max="7" width="18.625" customWidth="1"/>
    <col min="8" max="8" width="9.25" style="118" bestFit="1" customWidth="1"/>
  </cols>
  <sheetData>
    <row r="1" spans="1:8" s="83" customFormat="1" ht="20.100000000000001" customHeight="1">
      <c r="A1" s="80" t="s">
        <v>177</v>
      </c>
      <c r="B1" s="80" t="s">
        <v>370</v>
      </c>
      <c r="C1" s="80" t="s">
        <v>428</v>
      </c>
      <c r="D1" s="82" t="s">
        <v>179</v>
      </c>
      <c r="E1" s="82" t="s">
        <v>186</v>
      </c>
      <c r="F1" s="80" t="s">
        <v>191</v>
      </c>
      <c r="G1" s="80" t="s">
        <v>185</v>
      </c>
      <c r="H1" s="117"/>
    </row>
    <row r="2" spans="1:8" ht="16.5">
      <c r="A2" s="119">
        <v>1</v>
      </c>
      <c r="B2" s="119" t="s">
        <v>371</v>
      </c>
      <c r="C2" s="120" t="s">
        <v>372</v>
      </c>
      <c r="D2" s="121">
        <v>43827</v>
      </c>
      <c r="E2" s="119" t="s">
        <v>373</v>
      </c>
      <c r="F2" s="119">
        <v>300</v>
      </c>
      <c r="G2" s="119"/>
    </row>
    <row r="3" spans="1:8" ht="16.5">
      <c r="A3" s="119">
        <v>2</v>
      </c>
      <c r="B3" s="119" t="s">
        <v>371</v>
      </c>
      <c r="C3" s="120" t="s">
        <v>380</v>
      </c>
      <c r="D3" s="121">
        <v>43827</v>
      </c>
      <c r="E3" s="119" t="s">
        <v>381</v>
      </c>
      <c r="F3" s="119">
        <v>300</v>
      </c>
      <c r="G3" s="119"/>
    </row>
    <row r="4" spans="1:8" ht="16.5">
      <c r="A4" s="119">
        <v>3</v>
      </c>
      <c r="B4" s="119" t="s">
        <v>371</v>
      </c>
      <c r="C4" s="120" t="s">
        <v>379</v>
      </c>
      <c r="D4" s="121">
        <v>43827</v>
      </c>
      <c r="E4" s="119" t="s">
        <v>381</v>
      </c>
      <c r="F4" s="119">
        <v>300</v>
      </c>
      <c r="G4" s="119"/>
    </row>
    <row r="5" spans="1:8" ht="16.5">
      <c r="A5" s="119">
        <v>4</v>
      </c>
      <c r="B5" s="119" t="s">
        <v>371</v>
      </c>
      <c r="C5" s="120" t="s">
        <v>383</v>
      </c>
      <c r="D5" s="121">
        <v>43827</v>
      </c>
      <c r="E5" s="119" t="s">
        <v>384</v>
      </c>
      <c r="F5" s="119">
        <v>300</v>
      </c>
      <c r="G5" s="119"/>
    </row>
    <row r="6" spans="1:8" ht="16.5">
      <c r="A6" s="119">
        <v>5</v>
      </c>
      <c r="B6" s="119" t="s">
        <v>371</v>
      </c>
      <c r="C6" s="120" t="s">
        <v>201</v>
      </c>
      <c r="D6" s="121">
        <v>43827</v>
      </c>
      <c r="E6" s="119" t="s">
        <v>384</v>
      </c>
      <c r="F6" s="119">
        <v>300</v>
      </c>
      <c r="G6" s="119"/>
    </row>
    <row r="7" spans="1:8" ht="16.5">
      <c r="A7" s="119">
        <v>6</v>
      </c>
      <c r="B7" s="119" t="s">
        <v>371</v>
      </c>
      <c r="C7" s="120" t="s">
        <v>210</v>
      </c>
      <c r="D7" s="121">
        <v>43827</v>
      </c>
      <c r="E7" s="119" t="s">
        <v>384</v>
      </c>
      <c r="F7" s="119">
        <v>300</v>
      </c>
      <c r="G7" s="119"/>
    </row>
    <row r="8" spans="1:8" ht="16.5">
      <c r="A8" s="119">
        <v>7</v>
      </c>
      <c r="B8" s="119" t="s">
        <v>371</v>
      </c>
      <c r="C8" s="120" t="s">
        <v>207</v>
      </c>
      <c r="D8" s="121">
        <v>43827</v>
      </c>
      <c r="E8" s="119" t="s">
        <v>384</v>
      </c>
      <c r="F8" s="119">
        <v>300</v>
      </c>
      <c r="G8" s="119"/>
    </row>
    <row r="9" spans="1:8" ht="16.5">
      <c r="A9" s="119">
        <v>8</v>
      </c>
      <c r="B9" s="119" t="s">
        <v>371</v>
      </c>
      <c r="C9" s="120" t="s">
        <v>385</v>
      </c>
      <c r="D9" s="121">
        <v>43827</v>
      </c>
      <c r="E9" s="119" t="s">
        <v>384</v>
      </c>
      <c r="F9" s="119">
        <v>300</v>
      </c>
      <c r="G9" s="119"/>
    </row>
    <row r="10" spans="1:8" ht="16.5">
      <c r="A10" s="119">
        <v>9</v>
      </c>
      <c r="B10" s="119" t="s">
        <v>371</v>
      </c>
      <c r="C10" s="120" t="s">
        <v>372</v>
      </c>
      <c r="D10" s="121">
        <v>43827</v>
      </c>
      <c r="E10" s="119" t="s">
        <v>374</v>
      </c>
      <c r="F10" s="119">
        <v>300</v>
      </c>
      <c r="G10" s="119"/>
    </row>
    <row r="11" spans="1:8" ht="16.5">
      <c r="A11" s="119">
        <v>10</v>
      </c>
      <c r="B11" s="119" t="s">
        <v>371</v>
      </c>
      <c r="C11" s="120" t="s">
        <v>380</v>
      </c>
      <c r="D11" s="121">
        <v>43827</v>
      </c>
      <c r="E11" s="119" t="s">
        <v>382</v>
      </c>
      <c r="F11" s="119">
        <v>300</v>
      </c>
      <c r="G11" s="119"/>
    </row>
    <row r="12" spans="1:8" ht="16.5">
      <c r="A12" s="119">
        <v>11</v>
      </c>
      <c r="B12" s="119" t="s">
        <v>371</v>
      </c>
      <c r="C12" s="120" t="s">
        <v>379</v>
      </c>
      <c r="D12" s="121">
        <v>43827</v>
      </c>
      <c r="E12" s="119" t="s">
        <v>382</v>
      </c>
      <c r="F12" s="119">
        <v>300</v>
      </c>
      <c r="G12" s="119"/>
    </row>
    <row r="13" spans="1:8" ht="16.5">
      <c r="A13" s="119">
        <v>12</v>
      </c>
      <c r="B13" s="119" t="s">
        <v>371</v>
      </c>
      <c r="C13" s="120" t="s">
        <v>383</v>
      </c>
      <c r="D13" s="121">
        <v>43827</v>
      </c>
      <c r="E13" s="119" t="s">
        <v>386</v>
      </c>
      <c r="F13" s="119">
        <v>300</v>
      </c>
      <c r="G13" s="119"/>
    </row>
    <row r="14" spans="1:8" ht="16.5">
      <c r="A14" s="119">
        <v>13</v>
      </c>
      <c r="B14" s="119" t="s">
        <v>371</v>
      </c>
      <c r="C14" s="120" t="s">
        <v>201</v>
      </c>
      <c r="D14" s="121">
        <v>43828</v>
      </c>
      <c r="E14" s="119" t="s">
        <v>386</v>
      </c>
      <c r="F14" s="119">
        <v>300</v>
      </c>
      <c r="G14" s="119"/>
    </row>
    <row r="15" spans="1:8" ht="16.5">
      <c r="A15" s="119">
        <v>14</v>
      </c>
      <c r="B15" s="119" t="s">
        <v>371</v>
      </c>
      <c r="C15" s="120" t="s">
        <v>210</v>
      </c>
      <c r="D15" s="121">
        <v>43827</v>
      </c>
      <c r="E15" s="119" t="s">
        <v>386</v>
      </c>
      <c r="F15" s="119">
        <v>300</v>
      </c>
      <c r="G15" s="119"/>
    </row>
    <row r="16" spans="1:8" ht="16.5">
      <c r="A16" s="119">
        <v>15</v>
      </c>
      <c r="B16" s="119" t="s">
        <v>371</v>
      </c>
      <c r="C16" s="120" t="s">
        <v>207</v>
      </c>
      <c r="D16" s="121">
        <v>43828</v>
      </c>
      <c r="E16" s="119" t="s">
        <v>386</v>
      </c>
      <c r="F16" s="119">
        <v>300</v>
      </c>
      <c r="G16" s="119"/>
    </row>
    <row r="17" spans="1:7" ht="16.5">
      <c r="A17" s="119">
        <v>16</v>
      </c>
      <c r="B17" s="119" t="s">
        <v>371</v>
      </c>
      <c r="C17" s="120" t="s">
        <v>387</v>
      </c>
      <c r="D17" s="121">
        <v>43828</v>
      </c>
      <c r="E17" s="119" t="s">
        <v>386</v>
      </c>
      <c r="F17" s="119">
        <v>300</v>
      </c>
      <c r="G17" s="119"/>
    </row>
    <row r="18" spans="1:7" ht="16.5">
      <c r="A18" s="119">
        <v>17</v>
      </c>
      <c r="B18" s="119" t="s">
        <v>371</v>
      </c>
      <c r="C18" s="120" t="s">
        <v>388</v>
      </c>
      <c r="D18" s="121">
        <v>43827</v>
      </c>
      <c r="E18" s="119" t="s">
        <v>386</v>
      </c>
      <c r="F18" s="119">
        <v>300</v>
      </c>
      <c r="G18" s="119"/>
    </row>
    <row r="19" spans="1:7" ht="16.5">
      <c r="A19" s="119">
        <v>18</v>
      </c>
      <c r="B19" s="119" t="s">
        <v>376</v>
      </c>
      <c r="C19" s="120" t="s">
        <v>223</v>
      </c>
      <c r="D19" s="121">
        <v>44192</v>
      </c>
      <c r="E19" s="119" t="s">
        <v>377</v>
      </c>
      <c r="F19" s="119">
        <v>300</v>
      </c>
      <c r="G19" s="119"/>
    </row>
    <row r="20" spans="1:7" ht="16.5">
      <c r="A20" s="119">
        <v>19</v>
      </c>
      <c r="B20" s="119" t="s">
        <v>376</v>
      </c>
      <c r="C20" s="120" t="s">
        <v>215</v>
      </c>
      <c r="D20" s="121">
        <v>44192</v>
      </c>
      <c r="E20" s="119" t="s">
        <v>389</v>
      </c>
      <c r="F20" s="119">
        <v>300</v>
      </c>
      <c r="G20" s="119"/>
    </row>
    <row r="21" spans="1:7" ht="16.5">
      <c r="A21" s="119">
        <v>20</v>
      </c>
      <c r="B21" s="119" t="s">
        <v>376</v>
      </c>
      <c r="C21" s="120" t="s">
        <v>206</v>
      </c>
      <c r="D21" s="121">
        <v>44193</v>
      </c>
      <c r="E21" s="119" t="s">
        <v>390</v>
      </c>
      <c r="F21" s="119">
        <v>300</v>
      </c>
      <c r="G21" s="119"/>
    </row>
    <row r="22" spans="1:7" ht="16.5">
      <c r="A22" s="119">
        <v>21</v>
      </c>
      <c r="B22" s="119" t="s">
        <v>376</v>
      </c>
      <c r="C22" s="120" t="s">
        <v>223</v>
      </c>
      <c r="D22" s="121">
        <v>43828</v>
      </c>
      <c r="E22" s="119" t="s">
        <v>378</v>
      </c>
      <c r="F22" s="119">
        <v>300</v>
      </c>
      <c r="G22" s="119"/>
    </row>
    <row r="23" spans="1:7" ht="16.5">
      <c r="A23" s="119">
        <v>22</v>
      </c>
      <c r="B23" s="119" t="s">
        <v>376</v>
      </c>
      <c r="C23" s="120" t="s">
        <v>215</v>
      </c>
      <c r="D23" s="121">
        <v>43827</v>
      </c>
      <c r="E23" s="119" t="s">
        <v>392</v>
      </c>
      <c r="F23" s="119">
        <v>300</v>
      </c>
      <c r="G23" s="119"/>
    </row>
    <row r="24" spans="1:7" ht="16.5">
      <c r="A24" s="119">
        <v>23</v>
      </c>
      <c r="B24" s="119" t="s">
        <v>376</v>
      </c>
      <c r="C24" s="120" t="s">
        <v>206</v>
      </c>
      <c r="D24" s="121">
        <v>43827</v>
      </c>
      <c r="E24" s="119" t="s">
        <v>391</v>
      </c>
      <c r="F24" s="119">
        <v>300</v>
      </c>
      <c r="G24" s="119"/>
    </row>
    <row r="25" spans="1:7" ht="16.5">
      <c r="A25" s="119">
        <v>24</v>
      </c>
      <c r="B25" s="119" t="s">
        <v>375</v>
      </c>
      <c r="C25" s="120" t="s">
        <v>405</v>
      </c>
      <c r="D25" s="121">
        <v>43827</v>
      </c>
      <c r="E25" s="119" t="s">
        <v>412</v>
      </c>
      <c r="F25" s="119">
        <v>230</v>
      </c>
      <c r="G25" s="119"/>
    </row>
    <row r="26" spans="1:7" ht="16.5">
      <c r="A26" s="119">
        <v>25</v>
      </c>
      <c r="B26" s="119" t="s">
        <v>375</v>
      </c>
      <c r="C26" s="120" t="s">
        <v>395</v>
      </c>
      <c r="D26" s="121">
        <v>43827</v>
      </c>
      <c r="E26" s="119" t="s">
        <v>418</v>
      </c>
      <c r="F26" s="119">
        <v>230</v>
      </c>
      <c r="G26" s="119"/>
    </row>
    <row r="27" spans="1:7" ht="16.5">
      <c r="A27" s="119">
        <v>26</v>
      </c>
      <c r="B27" s="119" t="s">
        <v>375</v>
      </c>
      <c r="C27" s="120" t="s">
        <v>397</v>
      </c>
      <c r="D27" s="121">
        <v>43827</v>
      </c>
      <c r="E27" s="119" t="s">
        <v>426</v>
      </c>
      <c r="F27" s="119">
        <v>230</v>
      </c>
      <c r="G27" s="119"/>
    </row>
    <row r="28" spans="1:7" ht="16.5">
      <c r="A28" s="119">
        <v>27</v>
      </c>
      <c r="B28" s="119" t="s">
        <v>375</v>
      </c>
      <c r="C28" s="120" t="s">
        <v>398</v>
      </c>
      <c r="D28" s="121">
        <v>43827</v>
      </c>
      <c r="E28" s="119" t="s">
        <v>416</v>
      </c>
      <c r="F28" s="119">
        <v>230</v>
      </c>
      <c r="G28" s="119"/>
    </row>
    <row r="29" spans="1:7" ht="16.5">
      <c r="A29" s="119">
        <v>28</v>
      </c>
      <c r="B29" s="119" t="s">
        <v>375</v>
      </c>
      <c r="C29" s="120" t="s">
        <v>399</v>
      </c>
      <c r="D29" s="121">
        <v>43827</v>
      </c>
      <c r="E29" s="119" t="s">
        <v>429</v>
      </c>
      <c r="F29" s="119">
        <v>230</v>
      </c>
      <c r="G29" s="119"/>
    </row>
    <row r="30" spans="1:7" ht="16.5">
      <c r="A30" s="119">
        <v>29</v>
      </c>
      <c r="B30" s="119" t="s">
        <v>375</v>
      </c>
      <c r="C30" s="120" t="s">
        <v>400</v>
      </c>
      <c r="D30" s="121">
        <v>43827</v>
      </c>
      <c r="E30" s="119" t="s">
        <v>410</v>
      </c>
      <c r="F30" s="119">
        <v>230</v>
      </c>
      <c r="G30" s="119"/>
    </row>
    <row r="31" spans="1:7" ht="14.25" customHeight="1">
      <c r="A31" s="119">
        <v>30</v>
      </c>
      <c r="B31" s="119" t="s">
        <v>375</v>
      </c>
      <c r="C31" s="120" t="s">
        <v>401</v>
      </c>
      <c r="D31" s="121">
        <v>43827</v>
      </c>
      <c r="E31" s="119" t="s">
        <v>433</v>
      </c>
      <c r="F31" s="119">
        <v>230</v>
      </c>
      <c r="G31" s="119"/>
    </row>
    <row r="32" spans="1:7" ht="16.5">
      <c r="A32" s="119">
        <v>31</v>
      </c>
      <c r="B32" s="119" t="s">
        <v>375</v>
      </c>
      <c r="C32" s="120" t="s">
        <v>402</v>
      </c>
      <c r="D32" s="121">
        <v>43827</v>
      </c>
      <c r="E32" s="119" t="s">
        <v>435</v>
      </c>
      <c r="F32" s="119">
        <v>230</v>
      </c>
      <c r="G32" s="119"/>
    </row>
    <row r="33" spans="1:7" ht="16.5">
      <c r="A33" s="119">
        <v>32</v>
      </c>
      <c r="B33" s="119" t="s">
        <v>375</v>
      </c>
      <c r="C33" s="120" t="s">
        <v>403</v>
      </c>
      <c r="D33" s="121">
        <v>43827</v>
      </c>
      <c r="E33" s="119" t="s">
        <v>414</v>
      </c>
      <c r="F33" s="119">
        <v>230</v>
      </c>
      <c r="G33" s="119"/>
    </row>
    <row r="34" spans="1:7" ht="16.5">
      <c r="A34" s="119">
        <v>33</v>
      </c>
      <c r="B34" s="119" t="s">
        <v>375</v>
      </c>
      <c r="C34" s="120" t="s">
        <v>406</v>
      </c>
      <c r="D34" s="121">
        <v>43827</v>
      </c>
      <c r="E34" s="119" t="s">
        <v>436</v>
      </c>
      <c r="F34" s="119">
        <v>230</v>
      </c>
      <c r="G34" s="119"/>
    </row>
    <row r="35" spans="1:7" ht="16.5">
      <c r="A35" s="119">
        <v>34</v>
      </c>
      <c r="B35" s="119" t="s">
        <v>375</v>
      </c>
      <c r="C35" s="120" t="s">
        <v>407</v>
      </c>
      <c r="D35" s="121">
        <v>43827</v>
      </c>
      <c r="E35" s="119" t="s">
        <v>424</v>
      </c>
      <c r="F35" s="119">
        <v>230</v>
      </c>
      <c r="G35" s="119"/>
    </row>
    <row r="36" spans="1:7" ht="16.5">
      <c r="A36" s="119">
        <v>35</v>
      </c>
      <c r="B36" s="119" t="s">
        <v>375</v>
      </c>
      <c r="C36" s="120" t="s">
        <v>396</v>
      </c>
      <c r="D36" s="121">
        <v>43827</v>
      </c>
      <c r="E36" s="119" t="s">
        <v>426</v>
      </c>
      <c r="F36" s="119">
        <v>230</v>
      </c>
      <c r="G36" s="119"/>
    </row>
    <row r="37" spans="1:7" ht="16.5">
      <c r="A37" s="119">
        <v>36</v>
      </c>
      <c r="B37" s="119" t="s">
        <v>375</v>
      </c>
      <c r="C37" s="120" t="s">
        <v>408</v>
      </c>
      <c r="D37" s="121">
        <v>43827</v>
      </c>
      <c r="E37" s="119" t="s">
        <v>420</v>
      </c>
      <c r="F37" s="119">
        <v>230</v>
      </c>
      <c r="G37" s="119"/>
    </row>
    <row r="38" spans="1:7" ht="16.5">
      <c r="A38" s="119">
        <v>37</v>
      </c>
      <c r="B38" s="119" t="s">
        <v>375</v>
      </c>
      <c r="C38" s="120" t="s">
        <v>404</v>
      </c>
      <c r="D38" s="121">
        <v>43827</v>
      </c>
      <c r="E38" s="119" t="s">
        <v>431</v>
      </c>
      <c r="F38" s="119">
        <v>230</v>
      </c>
      <c r="G38" s="119"/>
    </row>
    <row r="39" spans="1:7" ht="16.5">
      <c r="A39" s="119">
        <v>38</v>
      </c>
      <c r="B39" s="119" t="s">
        <v>375</v>
      </c>
      <c r="C39" s="120" t="s">
        <v>409</v>
      </c>
      <c r="D39" s="121">
        <v>43827</v>
      </c>
      <c r="E39" s="119" t="s">
        <v>422</v>
      </c>
      <c r="F39" s="119">
        <v>230</v>
      </c>
      <c r="G39" s="119"/>
    </row>
    <row r="40" spans="1:7" ht="16.5">
      <c r="A40" s="119">
        <v>39</v>
      </c>
      <c r="B40" s="119" t="s">
        <v>375</v>
      </c>
      <c r="C40" s="120" t="s">
        <v>400</v>
      </c>
      <c r="D40" s="121">
        <v>43827</v>
      </c>
      <c r="E40" s="119" t="s">
        <v>411</v>
      </c>
      <c r="F40" s="119">
        <v>230</v>
      </c>
      <c r="G40" s="119"/>
    </row>
    <row r="41" spans="1:7" ht="16.5">
      <c r="A41" s="119">
        <v>40</v>
      </c>
      <c r="B41" s="119" t="s">
        <v>375</v>
      </c>
      <c r="C41" s="120" t="s">
        <v>405</v>
      </c>
      <c r="D41" s="121">
        <v>43827</v>
      </c>
      <c r="E41" s="119" t="s">
        <v>413</v>
      </c>
      <c r="F41" s="119">
        <v>230</v>
      </c>
      <c r="G41" s="119"/>
    </row>
    <row r="42" spans="1:7" ht="16.5">
      <c r="A42" s="119">
        <v>41</v>
      </c>
      <c r="B42" s="119" t="s">
        <v>375</v>
      </c>
      <c r="C42" s="120" t="s">
        <v>403</v>
      </c>
      <c r="D42" s="121">
        <v>43827</v>
      </c>
      <c r="E42" s="119" t="s">
        <v>415</v>
      </c>
      <c r="F42" s="119">
        <v>230</v>
      </c>
      <c r="G42" s="119"/>
    </row>
    <row r="43" spans="1:7" ht="16.5">
      <c r="A43" s="119">
        <v>42</v>
      </c>
      <c r="B43" s="119" t="s">
        <v>375</v>
      </c>
      <c r="C43" s="120" t="s">
        <v>398</v>
      </c>
      <c r="D43" s="121">
        <v>43827</v>
      </c>
      <c r="E43" s="119" t="s">
        <v>417</v>
      </c>
      <c r="F43" s="119">
        <v>230</v>
      </c>
      <c r="G43" s="119"/>
    </row>
    <row r="44" spans="1:7" ht="16.5">
      <c r="A44" s="119">
        <v>43</v>
      </c>
      <c r="B44" s="119" t="s">
        <v>375</v>
      </c>
      <c r="C44" s="120" t="s">
        <v>395</v>
      </c>
      <c r="D44" s="121">
        <v>43827</v>
      </c>
      <c r="E44" s="119" t="s">
        <v>419</v>
      </c>
      <c r="F44" s="119">
        <v>230</v>
      </c>
      <c r="G44" s="119"/>
    </row>
    <row r="45" spans="1:7" ht="16.5">
      <c r="A45" s="119">
        <v>44</v>
      </c>
      <c r="B45" s="119" t="s">
        <v>375</v>
      </c>
      <c r="C45" s="120" t="s">
        <v>408</v>
      </c>
      <c r="D45" s="121">
        <v>43827</v>
      </c>
      <c r="E45" s="119" t="s">
        <v>421</v>
      </c>
      <c r="F45" s="119">
        <v>230</v>
      </c>
      <c r="G45" s="119"/>
    </row>
    <row r="46" spans="1:7" ht="16.5">
      <c r="A46" s="119">
        <v>45</v>
      </c>
      <c r="B46" s="119" t="s">
        <v>375</v>
      </c>
      <c r="C46" s="120" t="s">
        <v>409</v>
      </c>
      <c r="D46" s="121">
        <v>43827</v>
      </c>
      <c r="E46" s="119" t="s">
        <v>423</v>
      </c>
      <c r="F46" s="119">
        <v>230</v>
      </c>
      <c r="G46" s="119"/>
    </row>
    <row r="47" spans="1:7" ht="16.5">
      <c r="A47" s="119">
        <v>46</v>
      </c>
      <c r="B47" s="119" t="s">
        <v>375</v>
      </c>
      <c r="C47" s="120" t="s">
        <v>407</v>
      </c>
      <c r="D47" s="121">
        <v>43827</v>
      </c>
      <c r="E47" s="119" t="s">
        <v>425</v>
      </c>
      <c r="F47" s="119">
        <v>230</v>
      </c>
      <c r="G47" s="119"/>
    </row>
    <row r="48" spans="1:7" ht="16.5">
      <c r="A48" s="119">
        <v>47</v>
      </c>
      <c r="B48" s="119" t="s">
        <v>375</v>
      </c>
      <c r="C48" s="120" t="s">
        <v>397</v>
      </c>
      <c r="D48" s="121">
        <v>43827</v>
      </c>
      <c r="E48" s="119" t="s">
        <v>427</v>
      </c>
      <c r="F48" s="119">
        <v>230</v>
      </c>
      <c r="G48" s="119"/>
    </row>
    <row r="49" spans="1:7" ht="16.5">
      <c r="A49" s="119">
        <v>48</v>
      </c>
      <c r="B49" s="119" t="s">
        <v>375</v>
      </c>
      <c r="C49" s="120" t="s">
        <v>399</v>
      </c>
      <c r="D49" s="121">
        <v>43827</v>
      </c>
      <c r="E49" s="119" t="s">
        <v>430</v>
      </c>
      <c r="F49" s="119">
        <v>230</v>
      </c>
      <c r="G49" s="119"/>
    </row>
    <row r="50" spans="1:7" ht="16.5">
      <c r="A50" s="119">
        <v>49</v>
      </c>
      <c r="B50" s="119" t="s">
        <v>375</v>
      </c>
      <c r="C50" s="120" t="s">
        <v>396</v>
      </c>
      <c r="D50" s="121">
        <v>43827</v>
      </c>
      <c r="E50" s="119" t="s">
        <v>427</v>
      </c>
      <c r="F50" s="119">
        <v>230</v>
      </c>
      <c r="G50" s="119"/>
    </row>
    <row r="51" spans="1:7" ht="16.5">
      <c r="A51" s="119">
        <v>50</v>
      </c>
      <c r="B51" s="119" t="s">
        <v>375</v>
      </c>
      <c r="C51" s="120" t="s">
        <v>404</v>
      </c>
      <c r="D51" s="121">
        <v>43827</v>
      </c>
      <c r="E51" s="119" t="s">
        <v>432</v>
      </c>
      <c r="F51" s="119">
        <v>230</v>
      </c>
      <c r="G51" s="119"/>
    </row>
    <row r="52" spans="1:7" ht="14.25" customHeight="1">
      <c r="A52" s="119">
        <v>51</v>
      </c>
      <c r="B52" s="119" t="s">
        <v>375</v>
      </c>
      <c r="C52" s="120" t="s">
        <v>401</v>
      </c>
      <c r="D52" s="121">
        <v>43827</v>
      </c>
      <c r="E52" s="119" t="s">
        <v>434</v>
      </c>
      <c r="F52" s="119">
        <v>230</v>
      </c>
      <c r="G52" s="119"/>
    </row>
    <row r="53" spans="1:7" ht="16.5">
      <c r="A53" s="156" t="s">
        <v>305</v>
      </c>
      <c r="B53" s="157"/>
      <c r="C53" s="157"/>
      <c r="D53" s="157"/>
      <c r="E53" s="158"/>
      <c r="F53" s="119">
        <f>SUM(F2:F52)</f>
        <v>13340</v>
      </c>
      <c r="G53" s="119"/>
    </row>
  </sheetData>
  <mergeCells count="1">
    <mergeCell ref="A53:E53"/>
  </mergeCells>
  <phoneticPr fontId="34" type="noConversion"/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0DC1-5801-403D-9164-1DBC9479818D}">
  <sheetPr>
    <pageSetUpPr fitToPage="1"/>
  </sheetPr>
  <dimension ref="A1:L16"/>
  <sheetViews>
    <sheetView workbookViewId="0">
      <selection activeCell="G6" sqref="G6"/>
    </sheetView>
  </sheetViews>
  <sheetFormatPr defaultColWidth="9" defaultRowHeight="16.5"/>
  <cols>
    <col min="1" max="1" width="5.875" style="109" bestFit="1" customWidth="1"/>
    <col min="2" max="2" width="10.125" style="109" customWidth="1"/>
    <col min="3" max="3" width="12.5" style="109" bestFit="1" customWidth="1"/>
    <col min="4" max="4" width="13.25" style="109" customWidth="1"/>
    <col min="5" max="5" width="18.375" style="109" customWidth="1"/>
    <col min="6" max="6" width="7" style="109" customWidth="1"/>
    <col min="7" max="7" width="13.125" style="109" customWidth="1"/>
    <col min="8" max="8" width="14.25" style="109" bestFit="1" customWidth="1"/>
    <col min="9" max="9" width="21" style="109" customWidth="1"/>
    <col min="10" max="16384" width="9" style="109"/>
  </cols>
  <sheetData>
    <row r="1" spans="1:12" ht="20.100000000000001" customHeight="1">
      <c r="A1" s="106" t="s">
        <v>177</v>
      </c>
      <c r="B1" s="106" t="s">
        <v>178</v>
      </c>
      <c r="C1" s="107" t="s">
        <v>179</v>
      </c>
      <c r="D1" s="106" t="s">
        <v>180</v>
      </c>
      <c r="E1" s="106" t="s">
        <v>186</v>
      </c>
      <c r="F1" s="106" t="s">
        <v>187</v>
      </c>
      <c r="G1" s="108" t="s">
        <v>184</v>
      </c>
      <c r="H1" s="108" t="s">
        <v>188</v>
      </c>
      <c r="I1" s="106" t="s">
        <v>185</v>
      </c>
    </row>
    <row r="2" spans="1:12">
      <c r="A2" s="110">
        <v>1</v>
      </c>
      <c r="B2" s="110" t="s">
        <v>277</v>
      </c>
      <c r="C2" s="111">
        <v>43827</v>
      </c>
      <c r="D2" s="110" t="s">
        <v>279</v>
      </c>
      <c r="E2" s="105" t="s">
        <v>289</v>
      </c>
      <c r="F2" s="105" t="s">
        <v>298</v>
      </c>
      <c r="G2" s="110">
        <v>1980</v>
      </c>
      <c r="H2" s="110">
        <v>50</v>
      </c>
      <c r="I2" s="110"/>
    </row>
    <row r="3" spans="1:12">
      <c r="A3" s="110">
        <v>2</v>
      </c>
      <c r="B3" s="110" t="s">
        <v>263</v>
      </c>
      <c r="C3" s="111">
        <v>43828</v>
      </c>
      <c r="D3" s="110" t="s">
        <v>280</v>
      </c>
      <c r="E3" s="105" t="s">
        <v>290</v>
      </c>
      <c r="F3" s="105" t="s">
        <v>299</v>
      </c>
      <c r="G3" s="110">
        <v>980</v>
      </c>
      <c r="H3" s="110">
        <v>30</v>
      </c>
      <c r="I3" s="110"/>
    </row>
    <row r="4" spans="1:12">
      <c r="A4" s="110">
        <v>3</v>
      </c>
      <c r="B4" s="110" t="s">
        <v>263</v>
      </c>
      <c r="C4" s="111">
        <v>43828</v>
      </c>
      <c r="D4" s="110" t="s">
        <v>281</v>
      </c>
      <c r="E4" s="105" t="s">
        <v>291</v>
      </c>
      <c r="F4" s="105" t="s">
        <v>300</v>
      </c>
      <c r="G4" s="110">
        <v>750</v>
      </c>
      <c r="H4" s="110">
        <v>30</v>
      </c>
      <c r="I4" s="110"/>
    </row>
    <row r="5" spans="1:12">
      <c r="A5" s="110">
        <v>4</v>
      </c>
      <c r="B5" s="110" t="s">
        <v>277</v>
      </c>
      <c r="C5" s="111">
        <v>43827</v>
      </c>
      <c r="D5" s="110" t="s">
        <v>282</v>
      </c>
      <c r="E5" s="105" t="s">
        <v>292</v>
      </c>
      <c r="F5" s="105" t="s">
        <v>298</v>
      </c>
      <c r="G5" s="110">
        <v>1980</v>
      </c>
      <c r="H5" s="110">
        <v>50</v>
      </c>
      <c r="I5" s="110"/>
    </row>
    <row r="6" spans="1:12">
      <c r="A6" s="110">
        <v>5</v>
      </c>
      <c r="B6" s="110" t="s">
        <v>278</v>
      </c>
      <c r="C6" s="111">
        <v>43827</v>
      </c>
      <c r="D6" s="110" t="s">
        <v>282</v>
      </c>
      <c r="E6" s="105" t="s">
        <v>292</v>
      </c>
      <c r="F6" s="105" t="s">
        <v>298</v>
      </c>
      <c r="G6" s="110">
        <v>386</v>
      </c>
      <c r="H6" s="110">
        <v>30</v>
      </c>
      <c r="I6" s="110"/>
    </row>
    <row r="7" spans="1:12">
      <c r="A7" s="110">
        <v>6</v>
      </c>
      <c r="B7" s="110" t="s">
        <v>198</v>
      </c>
      <c r="C7" s="111">
        <v>43826</v>
      </c>
      <c r="D7" s="110" t="s">
        <v>283</v>
      </c>
      <c r="E7" s="105" t="s">
        <v>289</v>
      </c>
      <c r="F7" s="105" t="s">
        <v>298</v>
      </c>
      <c r="G7" s="110">
        <v>1980</v>
      </c>
      <c r="H7" s="110">
        <v>50</v>
      </c>
      <c r="I7" s="110"/>
    </row>
    <row r="8" spans="1:12">
      <c r="A8" s="110">
        <v>7</v>
      </c>
      <c r="B8" s="110" t="s">
        <v>198</v>
      </c>
      <c r="C8" s="111">
        <v>43827</v>
      </c>
      <c r="D8" s="110" t="s">
        <v>282</v>
      </c>
      <c r="E8" s="105" t="s">
        <v>292</v>
      </c>
      <c r="F8" s="105" t="s">
        <v>299</v>
      </c>
      <c r="G8" s="110">
        <v>900</v>
      </c>
      <c r="H8" s="110">
        <v>30</v>
      </c>
      <c r="I8" s="110"/>
    </row>
    <row r="9" spans="1:12">
      <c r="A9" s="110">
        <v>8</v>
      </c>
      <c r="B9" s="110" t="s">
        <v>199</v>
      </c>
      <c r="C9" s="111">
        <v>43828</v>
      </c>
      <c r="D9" s="110" t="s">
        <v>284</v>
      </c>
      <c r="E9" s="105" t="s">
        <v>293</v>
      </c>
      <c r="F9" s="105" t="s">
        <v>301</v>
      </c>
      <c r="G9" s="110">
        <v>1050</v>
      </c>
      <c r="H9" s="110">
        <v>30</v>
      </c>
      <c r="I9" s="110"/>
    </row>
    <row r="10" spans="1:12">
      <c r="A10" s="110">
        <v>9</v>
      </c>
      <c r="B10" s="110" t="s">
        <v>199</v>
      </c>
      <c r="C10" s="111">
        <v>43826</v>
      </c>
      <c r="D10" s="110" t="s">
        <v>285</v>
      </c>
      <c r="E10" s="105" t="s">
        <v>294</v>
      </c>
      <c r="F10" s="105" t="s">
        <v>301</v>
      </c>
      <c r="G10" s="110">
        <v>1050</v>
      </c>
      <c r="H10" s="110">
        <v>30</v>
      </c>
      <c r="I10" s="110"/>
    </row>
    <row r="11" spans="1:12">
      <c r="A11" s="110">
        <v>10</v>
      </c>
      <c r="B11" s="110" t="s">
        <v>264</v>
      </c>
      <c r="C11" s="111">
        <v>43828</v>
      </c>
      <c r="D11" s="110" t="s">
        <v>286</v>
      </c>
      <c r="E11" s="105" t="s">
        <v>295</v>
      </c>
      <c r="F11" s="105" t="s">
        <v>302</v>
      </c>
      <c r="G11" s="110">
        <v>1500</v>
      </c>
      <c r="H11" s="110">
        <v>50</v>
      </c>
      <c r="I11" s="110"/>
    </row>
    <row r="12" spans="1:12">
      <c r="A12" s="110">
        <v>11</v>
      </c>
      <c r="B12" s="110" t="s">
        <v>264</v>
      </c>
      <c r="C12" s="111">
        <v>43827</v>
      </c>
      <c r="D12" s="110" t="s">
        <v>287</v>
      </c>
      <c r="E12" s="105" t="s">
        <v>296</v>
      </c>
      <c r="F12" s="105" t="s">
        <v>303</v>
      </c>
      <c r="G12" s="110">
        <v>920</v>
      </c>
      <c r="H12" s="110">
        <v>30</v>
      </c>
      <c r="I12" s="110"/>
      <c r="L12" s="109" t="s">
        <v>164</v>
      </c>
    </row>
    <row r="13" spans="1:12">
      <c r="A13" s="110">
        <v>12</v>
      </c>
      <c r="B13" s="110" t="s">
        <v>271</v>
      </c>
      <c r="C13" s="111">
        <v>43828</v>
      </c>
      <c r="D13" s="110" t="s">
        <v>281</v>
      </c>
      <c r="E13" s="105" t="s">
        <v>291</v>
      </c>
      <c r="F13" s="105" t="s">
        <v>304</v>
      </c>
      <c r="G13" s="110">
        <v>880</v>
      </c>
      <c r="H13" s="110">
        <v>30</v>
      </c>
      <c r="I13" s="110"/>
    </row>
    <row r="14" spans="1:12">
      <c r="A14" s="110">
        <v>13</v>
      </c>
      <c r="B14" s="110" t="s">
        <v>271</v>
      </c>
      <c r="C14" s="111">
        <v>43827</v>
      </c>
      <c r="D14" s="110" t="s">
        <v>288</v>
      </c>
      <c r="E14" s="105" t="s">
        <v>297</v>
      </c>
      <c r="F14" s="105" t="s">
        <v>304</v>
      </c>
      <c r="G14" s="110">
        <v>670</v>
      </c>
      <c r="H14" s="110">
        <v>30</v>
      </c>
      <c r="I14" s="110"/>
    </row>
    <row r="15" spans="1:12">
      <c r="A15" s="110">
        <v>14</v>
      </c>
      <c r="B15" s="110" t="s">
        <v>263</v>
      </c>
      <c r="C15" s="111">
        <v>43828</v>
      </c>
      <c r="D15" s="110" t="s">
        <v>281</v>
      </c>
      <c r="E15" s="105" t="s">
        <v>291</v>
      </c>
      <c r="F15" s="105" t="s">
        <v>304</v>
      </c>
      <c r="G15" s="110">
        <v>305</v>
      </c>
      <c r="H15" s="110">
        <v>30</v>
      </c>
      <c r="I15" s="110"/>
    </row>
    <row r="16" spans="1:12">
      <c r="A16" s="159" t="s">
        <v>305</v>
      </c>
      <c r="B16" s="160"/>
      <c r="C16" s="160"/>
      <c r="D16" s="160"/>
      <c r="E16" s="160"/>
      <c r="F16" s="160"/>
      <c r="G16" s="161"/>
      <c r="H16" s="110">
        <f>SUM(G2:H15)</f>
        <v>15831</v>
      </c>
      <c r="I16" s="110"/>
    </row>
  </sheetData>
  <mergeCells count="1">
    <mergeCell ref="A16:G16"/>
  </mergeCells>
  <phoneticPr fontId="34" type="noConversion"/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BC87-59B6-4479-AE28-7FE8F608B438}">
  <sheetPr>
    <pageSetUpPr fitToPage="1"/>
  </sheetPr>
  <dimension ref="A1:I53"/>
  <sheetViews>
    <sheetView topLeftCell="A40" workbookViewId="0">
      <selection activeCell="G54" sqref="G54"/>
    </sheetView>
  </sheetViews>
  <sheetFormatPr defaultColWidth="9" defaultRowHeight="14.25"/>
  <cols>
    <col min="1" max="1" width="5.25" customWidth="1"/>
    <col min="2" max="2" width="13.125" customWidth="1"/>
    <col min="3" max="3" width="11.5" customWidth="1"/>
    <col min="4" max="4" width="11.375" customWidth="1"/>
    <col min="6" max="6" width="13.125" customWidth="1"/>
    <col min="7" max="7" width="14.375" customWidth="1"/>
    <col min="8" max="8" width="15.625" customWidth="1"/>
    <col min="9" max="9" width="22.375" customWidth="1"/>
  </cols>
  <sheetData>
    <row r="1" spans="1:9" s="77" customFormat="1" ht="20.100000000000001" customHeight="1">
      <c r="A1" s="74" t="s">
        <v>177</v>
      </c>
      <c r="B1" s="74" t="s">
        <v>178</v>
      </c>
      <c r="C1" s="75" t="s">
        <v>179</v>
      </c>
      <c r="D1" s="74" t="s">
        <v>180</v>
      </c>
      <c r="E1" s="74" t="s">
        <v>181</v>
      </c>
      <c r="F1" s="74" t="s">
        <v>182</v>
      </c>
      <c r="G1" s="74" t="s">
        <v>183</v>
      </c>
      <c r="H1" s="76" t="s">
        <v>184</v>
      </c>
      <c r="I1" s="74" t="s">
        <v>185</v>
      </c>
    </row>
    <row r="2" spans="1:9" ht="20.100000000000001" customHeight="1">
      <c r="A2" s="112">
        <v>1</v>
      </c>
      <c r="B2" s="113" t="s">
        <v>306</v>
      </c>
      <c r="C2" s="114">
        <v>43826</v>
      </c>
      <c r="D2" s="113" t="s">
        <v>316</v>
      </c>
      <c r="E2" s="113" t="s">
        <v>437</v>
      </c>
      <c r="F2" s="113" t="s">
        <v>317</v>
      </c>
      <c r="G2" s="113" t="s">
        <v>318</v>
      </c>
      <c r="H2" s="115">
        <v>403</v>
      </c>
      <c r="I2" s="112"/>
    </row>
    <row r="3" spans="1:9" ht="20.100000000000001" customHeight="1">
      <c r="A3" s="112">
        <v>2</v>
      </c>
      <c r="B3" s="113" t="s">
        <v>306</v>
      </c>
      <c r="C3" s="114">
        <v>43828</v>
      </c>
      <c r="D3" s="113" t="s">
        <v>319</v>
      </c>
      <c r="E3" s="113" t="s">
        <v>437</v>
      </c>
      <c r="F3" s="113" t="s">
        <v>318</v>
      </c>
      <c r="G3" s="113" t="s">
        <v>317</v>
      </c>
      <c r="H3" s="115">
        <v>403</v>
      </c>
      <c r="I3" s="112"/>
    </row>
    <row r="4" spans="1:9" ht="20.100000000000001" customHeight="1">
      <c r="A4" s="112">
        <v>3</v>
      </c>
      <c r="B4" s="113" t="s">
        <v>307</v>
      </c>
      <c r="C4" s="114">
        <v>44193</v>
      </c>
      <c r="D4" s="113" t="s">
        <v>320</v>
      </c>
      <c r="E4" s="113" t="s">
        <v>437</v>
      </c>
      <c r="F4" s="113" t="s">
        <v>318</v>
      </c>
      <c r="G4" s="113" t="s">
        <v>321</v>
      </c>
      <c r="H4" s="115">
        <v>88</v>
      </c>
      <c r="I4" s="112"/>
    </row>
    <row r="5" spans="1:9" ht="20.100000000000001" customHeight="1">
      <c r="A5" s="112">
        <v>4</v>
      </c>
      <c r="B5" s="113" t="s">
        <v>307</v>
      </c>
      <c r="C5" s="114">
        <v>44193</v>
      </c>
      <c r="D5" s="113" t="s">
        <v>322</v>
      </c>
      <c r="E5" s="113" t="s">
        <v>438</v>
      </c>
      <c r="F5" s="113" t="s">
        <v>321</v>
      </c>
      <c r="G5" s="113" t="s">
        <v>318</v>
      </c>
      <c r="H5" s="115">
        <v>54.5</v>
      </c>
      <c r="I5" s="112"/>
    </row>
    <row r="6" spans="1:9" ht="20.100000000000001" customHeight="1">
      <c r="A6" s="112">
        <v>5</v>
      </c>
      <c r="B6" s="113" t="s">
        <v>308</v>
      </c>
      <c r="C6" s="114">
        <v>44193</v>
      </c>
      <c r="D6" s="113" t="s">
        <v>320</v>
      </c>
      <c r="E6" s="113" t="s">
        <v>437</v>
      </c>
      <c r="F6" s="113" t="s">
        <v>318</v>
      </c>
      <c r="G6" s="113" t="s">
        <v>321</v>
      </c>
      <c r="H6" s="115">
        <v>88</v>
      </c>
      <c r="I6" s="112"/>
    </row>
    <row r="7" spans="1:9" ht="20.100000000000001" customHeight="1">
      <c r="A7" s="112">
        <v>6</v>
      </c>
      <c r="B7" s="113" t="s">
        <v>308</v>
      </c>
      <c r="C7" s="114">
        <v>44193</v>
      </c>
      <c r="D7" s="113" t="s">
        <v>322</v>
      </c>
      <c r="E7" s="113" t="s">
        <v>438</v>
      </c>
      <c r="F7" s="113" t="s">
        <v>321</v>
      </c>
      <c r="G7" s="113" t="s">
        <v>318</v>
      </c>
      <c r="H7" s="115">
        <v>54.5</v>
      </c>
      <c r="I7" s="112"/>
    </row>
    <row r="8" spans="1:9" ht="20.100000000000001" customHeight="1">
      <c r="A8" s="112">
        <v>7</v>
      </c>
      <c r="B8" s="113" t="s">
        <v>204</v>
      </c>
      <c r="C8" s="114">
        <v>44193</v>
      </c>
      <c r="D8" s="113" t="s">
        <v>323</v>
      </c>
      <c r="E8" s="113" t="s">
        <v>437</v>
      </c>
      <c r="F8" s="113" t="s">
        <v>321</v>
      </c>
      <c r="G8" s="113" t="s">
        <v>318</v>
      </c>
      <c r="H8" s="115">
        <v>88</v>
      </c>
      <c r="I8" s="112"/>
    </row>
    <row r="9" spans="1:9" ht="20.100000000000001" customHeight="1">
      <c r="A9" s="112">
        <v>8</v>
      </c>
      <c r="B9" s="113" t="s">
        <v>204</v>
      </c>
      <c r="C9" s="114">
        <v>44193</v>
      </c>
      <c r="D9" s="113" t="s">
        <v>324</v>
      </c>
      <c r="E9" s="113" t="s">
        <v>437</v>
      </c>
      <c r="F9" s="113" t="s">
        <v>318</v>
      </c>
      <c r="G9" s="113" t="s">
        <v>321</v>
      </c>
      <c r="H9" s="115">
        <v>88</v>
      </c>
      <c r="I9" s="112"/>
    </row>
    <row r="10" spans="1:9" ht="20.100000000000001" customHeight="1">
      <c r="A10" s="112">
        <v>9</v>
      </c>
      <c r="B10" s="113" t="s">
        <v>267</v>
      </c>
      <c r="C10" s="114">
        <v>44193</v>
      </c>
      <c r="D10" s="113" t="s">
        <v>322</v>
      </c>
      <c r="E10" s="113" t="s">
        <v>438</v>
      </c>
      <c r="F10" s="113" t="s">
        <v>321</v>
      </c>
      <c r="G10" s="113" t="s">
        <v>318</v>
      </c>
      <c r="H10" s="115">
        <v>54.5</v>
      </c>
      <c r="I10" s="112"/>
    </row>
    <row r="11" spans="1:9" ht="20.100000000000001" customHeight="1">
      <c r="A11" s="112">
        <v>10</v>
      </c>
      <c r="B11" s="113" t="s">
        <v>201</v>
      </c>
      <c r="C11" s="114">
        <v>43827</v>
      </c>
      <c r="D11" s="113" t="s">
        <v>325</v>
      </c>
      <c r="E11" s="113" t="s">
        <v>437</v>
      </c>
      <c r="F11" s="113" t="s">
        <v>326</v>
      </c>
      <c r="G11" s="113" t="s">
        <v>327</v>
      </c>
      <c r="H11" s="115">
        <v>88</v>
      </c>
      <c r="I11" s="112"/>
    </row>
    <row r="12" spans="1:9" ht="20.100000000000001" customHeight="1">
      <c r="A12" s="112">
        <v>11</v>
      </c>
      <c r="B12" s="113" t="s">
        <v>201</v>
      </c>
      <c r="C12" s="114">
        <v>43828</v>
      </c>
      <c r="D12" s="113" t="s">
        <v>328</v>
      </c>
      <c r="E12" s="113" t="s">
        <v>437</v>
      </c>
      <c r="F12" s="113" t="s">
        <v>327</v>
      </c>
      <c r="G12" s="113" t="s">
        <v>326</v>
      </c>
      <c r="H12" s="115">
        <v>88</v>
      </c>
      <c r="I12" s="112"/>
    </row>
    <row r="13" spans="1:9" ht="20.100000000000001" customHeight="1">
      <c r="A13" s="112">
        <v>12</v>
      </c>
      <c r="B13" s="113" t="s">
        <v>207</v>
      </c>
      <c r="C13" s="114">
        <v>43827</v>
      </c>
      <c r="D13" s="113" t="s">
        <v>328</v>
      </c>
      <c r="E13" s="113" t="s">
        <v>438</v>
      </c>
      <c r="F13" s="113" t="s">
        <v>326</v>
      </c>
      <c r="G13" s="113" t="s">
        <v>327</v>
      </c>
      <c r="H13" s="115">
        <v>54.5</v>
      </c>
      <c r="I13" s="112"/>
    </row>
    <row r="14" spans="1:9" ht="20.100000000000001" customHeight="1">
      <c r="A14" s="112">
        <v>13</v>
      </c>
      <c r="B14" s="113" t="s">
        <v>207</v>
      </c>
      <c r="C14" s="114">
        <v>43828</v>
      </c>
      <c r="D14" s="113" t="s">
        <v>329</v>
      </c>
      <c r="E14" s="113" t="s">
        <v>438</v>
      </c>
      <c r="F14" s="113" t="s">
        <v>327</v>
      </c>
      <c r="G14" s="113" t="s">
        <v>326</v>
      </c>
      <c r="H14" s="115">
        <v>54.5</v>
      </c>
      <c r="I14" s="112"/>
    </row>
    <row r="15" spans="1:9" ht="20.100000000000001" customHeight="1">
      <c r="A15" s="112">
        <v>14</v>
      </c>
      <c r="B15" s="113" t="s">
        <v>202</v>
      </c>
      <c r="C15" s="114">
        <v>43827</v>
      </c>
      <c r="D15" s="113" t="s">
        <v>330</v>
      </c>
      <c r="E15" s="113" t="s">
        <v>438</v>
      </c>
      <c r="F15" s="113" t="s">
        <v>326</v>
      </c>
      <c r="G15" s="113" t="s">
        <v>327</v>
      </c>
      <c r="H15" s="115">
        <v>54.5</v>
      </c>
      <c r="I15" s="112"/>
    </row>
    <row r="16" spans="1:9" ht="20.100000000000001" customHeight="1">
      <c r="A16" s="112">
        <v>15</v>
      </c>
      <c r="B16" s="113" t="s">
        <v>202</v>
      </c>
      <c r="C16" s="114">
        <v>43828</v>
      </c>
      <c r="D16" s="113" t="s">
        <v>331</v>
      </c>
      <c r="E16" s="113" t="s">
        <v>438</v>
      </c>
      <c r="F16" s="113" t="s">
        <v>327</v>
      </c>
      <c r="G16" s="113" t="s">
        <v>326</v>
      </c>
      <c r="H16" s="115">
        <v>54.5</v>
      </c>
      <c r="I16" s="112"/>
    </row>
    <row r="17" spans="1:9" ht="20.100000000000001" customHeight="1">
      <c r="A17" s="112">
        <v>16</v>
      </c>
      <c r="B17" s="113" t="s">
        <v>309</v>
      </c>
      <c r="C17" s="114">
        <v>44193</v>
      </c>
      <c r="D17" s="113" t="s">
        <v>332</v>
      </c>
      <c r="E17" s="113" t="s">
        <v>437</v>
      </c>
      <c r="F17" s="113" t="s">
        <v>321</v>
      </c>
      <c r="G17" s="113" t="s">
        <v>333</v>
      </c>
      <c r="H17" s="115">
        <v>88</v>
      </c>
      <c r="I17" s="112"/>
    </row>
    <row r="18" spans="1:9" ht="20.100000000000001" customHeight="1">
      <c r="A18" s="112">
        <v>17</v>
      </c>
      <c r="B18" s="113" t="s">
        <v>309</v>
      </c>
      <c r="C18" s="114">
        <v>44193</v>
      </c>
      <c r="D18" s="113" t="s">
        <v>334</v>
      </c>
      <c r="E18" s="113" t="s">
        <v>438</v>
      </c>
      <c r="F18" s="113" t="s">
        <v>333</v>
      </c>
      <c r="G18" s="113" t="s">
        <v>321</v>
      </c>
      <c r="H18" s="115">
        <v>54.5</v>
      </c>
      <c r="I18" s="112"/>
    </row>
    <row r="19" spans="1:9" ht="20.100000000000001" customHeight="1">
      <c r="A19" s="112">
        <v>18</v>
      </c>
      <c r="B19" s="113" t="s">
        <v>310</v>
      </c>
      <c r="C19" s="114">
        <v>44193</v>
      </c>
      <c r="D19" s="113" t="s">
        <v>335</v>
      </c>
      <c r="E19" s="113" t="s">
        <v>437</v>
      </c>
      <c r="F19" s="113" t="s">
        <v>336</v>
      </c>
      <c r="G19" s="113" t="s">
        <v>337</v>
      </c>
      <c r="H19" s="116">
        <v>88</v>
      </c>
      <c r="I19" s="112"/>
    </row>
    <row r="20" spans="1:9" ht="20.100000000000001" customHeight="1">
      <c r="A20" s="112">
        <v>19</v>
      </c>
      <c r="B20" s="113" t="s">
        <v>310</v>
      </c>
      <c r="C20" s="114">
        <v>44193</v>
      </c>
      <c r="D20" s="113" t="s">
        <v>338</v>
      </c>
      <c r="E20" s="113" t="s">
        <v>437</v>
      </c>
      <c r="F20" s="113" t="s">
        <v>337</v>
      </c>
      <c r="G20" s="113" t="s">
        <v>327</v>
      </c>
      <c r="H20" s="116">
        <v>88</v>
      </c>
      <c r="I20" s="112"/>
    </row>
    <row r="21" spans="1:9" ht="20.100000000000001" customHeight="1">
      <c r="A21" s="112">
        <v>20</v>
      </c>
      <c r="B21" s="113" t="s">
        <v>311</v>
      </c>
      <c r="C21" s="114">
        <v>44193</v>
      </c>
      <c r="D21" s="113" t="s">
        <v>335</v>
      </c>
      <c r="E21" s="113" t="s">
        <v>437</v>
      </c>
      <c r="F21" s="113" t="s">
        <v>336</v>
      </c>
      <c r="G21" s="113" t="s">
        <v>337</v>
      </c>
      <c r="H21" s="116">
        <v>88</v>
      </c>
      <c r="I21" s="112"/>
    </row>
    <row r="22" spans="1:9" ht="20.100000000000001" customHeight="1">
      <c r="A22" s="112">
        <v>21</v>
      </c>
      <c r="B22" s="113" t="s">
        <v>311</v>
      </c>
      <c r="C22" s="114">
        <v>44193</v>
      </c>
      <c r="D22" s="113" t="s">
        <v>338</v>
      </c>
      <c r="E22" s="113" t="s">
        <v>437</v>
      </c>
      <c r="F22" s="113" t="s">
        <v>337</v>
      </c>
      <c r="G22" s="113" t="s">
        <v>327</v>
      </c>
      <c r="H22" s="116">
        <v>88</v>
      </c>
      <c r="I22" s="112"/>
    </row>
    <row r="23" spans="1:9" ht="20.100000000000001" customHeight="1">
      <c r="A23" s="112">
        <v>22</v>
      </c>
      <c r="B23" s="113" t="s">
        <v>210</v>
      </c>
      <c r="C23" s="114">
        <v>44193</v>
      </c>
      <c r="D23" s="113" t="s">
        <v>339</v>
      </c>
      <c r="E23" s="113" t="s">
        <v>437</v>
      </c>
      <c r="F23" s="113" t="s">
        <v>336</v>
      </c>
      <c r="G23" s="113" t="s">
        <v>337</v>
      </c>
      <c r="H23" s="116">
        <v>88</v>
      </c>
      <c r="I23" s="112"/>
    </row>
    <row r="24" spans="1:9" ht="20.100000000000001" customHeight="1">
      <c r="A24" s="112">
        <v>23</v>
      </c>
      <c r="B24" s="113" t="s">
        <v>210</v>
      </c>
      <c r="C24" s="114">
        <v>44193</v>
      </c>
      <c r="D24" s="113" t="s">
        <v>340</v>
      </c>
      <c r="E24" s="113" t="s">
        <v>437</v>
      </c>
      <c r="F24" s="113" t="s">
        <v>337</v>
      </c>
      <c r="G24" s="113" t="s">
        <v>341</v>
      </c>
      <c r="H24" s="116">
        <v>88</v>
      </c>
      <c r="I24" s="112"/>
    </row>
    <row r="25" spans="1:9" ht="20.100000000000001" customHeight="1">
      <c r="A25" s="112">
        <v>24</v>
      </c>
      <c r="B25" s="113" t="s">
        <v>312</v>
      </c>
      <c r="C25" s="114">
        <v>44193</v>
      </c>
      <c r="D25" s="113" t="s">
        <v>339</v>
      </c>
      <c r="E25" s="113" t="s">
        <v>437</v>
      </c>
      <c r="F25" s="113" t="s">
        <v>336</v>
      </c>
      <c r="G25" s="113" t="s">
        <v>337</v>
      </c>
      <c r="H25" s="116">
        <v>88</v>
      </c>
      <c r="I25" s="112"/>
    </row>
    <row r="26" spans="1:9" ht="20.100000000000001" customHeight="1">
      <c r="A26" s="112">
        <v>25</v>
      </c>
      <c r="B26" s="113" t="s">
        <v>312</v>
      </c>
      <c r="C26" s="114">
        <v>44193</v>
      </c>
      <c r="D26" s="113" t="s">
        <v>338</v>
      </c>
      <c r="E26" s="113" t="s">
        <v>438</v>
      </c>
      <c r="F26" s="113" t="s">
        <v>337</v>
      </c>
      <c r="G26" s="113" t="s">
        <v>327</v>
      </c>
      <c r="H26" s="116">
        <v>54.5</v>
      </c>
      <c r="I26" s="112"/>
    </row>
    <row r="27" spans="1:9" ht="20.100000000000001" customHeight="1">
      <c r="A27" s="112">
        <v>26</v>
      </c>
      <c r="B27" s="113" t="s">
        <v>258</v>
      </c>
      <c r="C27" s="114">
        <v>43827</v>
      </c>
      <c r="D27" s="113" t="s">
        <v>346</v>
      </c>
      <c r="E27" s="113" t="s">
        <v>438</v>
      </c>
      <c r="F27" s="113" t="s">
        <v>347</v>
      </c>
      <c r="G27" s="113" t="s">
        <v>327</v>
      </c>
      <c r="H27" s="116">
        <v>302.5</v>
      </c>
      <c r="I27" s="112"/>
    </row>
    <row r="28" spans="1:9" ht="20.100000000000001" customHeight="1">
      <c r="A28" s="112">
        <v>27</v>
      </c>
      <c r="B28" s="113" t="s">
        <v>258</v>
      </c>
      <c r="C28" s="114">
        <v>43828</v>
      </c>
      <c r="D28" s="113" t="s">
        <v>348</v>
      </c>
      <c r="E28" s="113" t="s">
        <v>438</v>
      </c>
      <c r="F28" s="113" t="s">
        <v>327</v>
      </c>
      <c r="G28" s="113" t="s">
        <v>347</v>
      </c>
      <c r="H28" s="116">
        <v>240.5</v>
      </c>
      <c r="I28" s="112"/>
    </row>
    <row r="29" spans="1:9" ht="20.100000000000001" customHeight="1">
      <c r="A29" s="112">
        <v>28</v>
      </c>
      <c r="B29" s="113" t="s">
        <v>266</v>
      </c>
      <c r="C29" s="114">
        <v>43827</v>
      </c>
      <c r="D29" s="113" t="s">
        <v>346</v>
      </c>
      <c r="E29" s="113" t="s">
        <v>438</v>
      </c>
      <c r="F29" s="113" t="s">
        <v>347</v>
      </c>
      <c r="G29" s="113" t="s">
        <v>336</v>
      </c>
      <c r="H29" s="116">
        <v>302.5</v>
      </c>
      <c r="I29" s="112"/>
    </row>
    <row r="30" spans="1:9" ht="20.100000000000001" customHeight="1">
      <c r="A30" s="112">
        <v>29</v>
      </c>
      <c r="B30" s="113" t="s">
        <v>314</v>
      </c>
      <c r="C30" s="114">
        <v>43827</v>
      </c>
      <c r="D30" s="113" t="s">
        <v>353</v>
      </c>
      <c r="E30" s="113" t="s">
        <v>437</v>
      </c>
      <c r="F30" s="113" t="s">
        <v>327</v>
      </c>
      <c r="G30" s="113" t="s">
        <v>354</v>
      </c>
      <c r="H30" s="116">
        <v>290.5</v>
      </c>
      <c r="I30" s="112"/>
    </row>
    <row r="31" spans="1:9" ht="20.100000000000001" customHeight="1">
      <c r="A31" s="112">
        <v>30</v>
      </c>
      <c r="B31" s="113" t="s">
        <v>256</v>
      </c>
      <c r="C31" s="114">
        <v>43827</v>
      </c>
      <c r="D31" s="113" t="s">
        <v>355</v>
      </c>
      <c r="E31" s="113" t="s">
        <v>437</v>
      </c>
      <c r="F31" s="113" t="s">
        <v>354</v>
      </c>
      <c r="G31" s="113" t="s">
        <v>336</v>
      </c>
      <c r="H31" s="116">
        <v>294.5</v>
      </c>
      <c r="I31" s="112"/>
    </row>
    <row r="32" spans="1:9" ht="20.100000000000001" customHeight="1">
      <c r="A32" s="112">
        <v>31</v>
      </c>
      <c r="B32" s="113" t="s">
        <v>256</v>
      </c>
      <c r="C32" s="114">
        <v>43828</v>
      </c>
      <c r="D32" s="113" t="s">
        <v>356</v>
      </c>
      <c r="E32" s="113" t="s">
        <v>437</v>
      </c>
      <c r="F32" s="113" t="s">
        <v>336</v>
      </c>
      <c r="G32" s="113" t="s">
        <v>354</v>
      </c>
      <c r="H32" s="116">
        <v>294.5</v>
      </c>
      <c r="I32" s="112"/>
    </row>
    <row r="33" spans="1:9" ht="20.100000000000001" customHeight="1">
      <c r="A33" s="112">
        <v>32</v>
      </c>
      <c r="B33" s="113" t="s">
        <v>257</v>
      </c>
      <c r="C33" s="114">
        <v>43827</v>
      </c>
      <c r="D33" s="113" t="s">
        <v>355</v>
      </c>
      <c r="E33" s="113" t="s">
        <v>437</v>
      </c>
      <c r="F33" s="113" t="s">
        <v>354</v>
      </c>
      <c r="G33" s="113" t="s">
        <v>336</v>
      </c>
      <c r="H33" s="116">
        <v>294.5</v>
      </c>
      <c r="I33" s="112"/>
    </row>
    <row r="34" spans="1:9" ht="20.100000000000001" customHeight="1">
      <c r="A34" s="112">
        <v>33</v>
      </c>
      <c r="B34" s="113" t="s">
        <v>257</v>
      </c>
      <c r="C34" s="114">
        <v>43828</v>
      </c>
      <c r="D34" s="113" t="s">
        <v>356</v>
      </c>
      <c r="E34" s="113" t="s">
        <v>437</v>
      </c>
      <c r="F34" s="113" t="s">
        <v>336</v>
      </c>
      <c r="G34" s="113" t="s">
        <v>354</v>
      </c>
      <c r="H34" s="116">
        <v>294.5</v>
      </c>
      <c r="I34" s="112"/>
    </row>
    <row r="35" spans="1:9" ht="20.100000000000001" customHeight="1">
      <c r="A35" s="112">
        <v>34</v>
      </c>
      <c r="B35" s="113" t="s">
        <v>260</v>
      </c>
      <c r="C35" s="114">
        <v>43828</v>
      </c>
      <c r="D35" s="113" t="s">
        <v>357</v>
      </c>
      <c r="E35" s="113" t="s">
        <v>437</v>
      </c>
      <c r="F35" s="113" t="s">
        <v>336</v>
      </c>
      <c r="G35" s="113" t="s">
        <v>354</v>
      </c>
      <c r="H35" s="116">
        <v>294.5</v>
      </c>
      <c r="I35" s="112"/>
    </row>
    <row r="36" spans="1:9" ht="20.100000000000001" customHeight="1">
      <c r="A36" s="112">
        <v>35</v>
      </c>
      <c r="B36" s="113" t="s">
        <v>260</v>
      </c>
      <c r="C36" s="114">
        <v>43827</v>
      </c>
      <c r="D36" s="113" t="s">
        <v>355</v>
      </c>
      <c r="E36" s="113" t="s">
        <v>437</v>
      </c>
      <c r="F36" s="113" t="s">
        <v>354</v>
      </c>
      <c r="G36" s="113" t="s">
        <v>336</v>
      </c>
      <c r="H36" s="116">
        <v>294.5</v>
      </c>
      <c r="I36" s="112"/>
    </row>
    <row r="37" spans="1:9" ht="20.100000000000001" customHeight="1">
      <c r="A37" s="112">
        <v>36</v>
      </c>
      <c r="B37" s="113" t="s">
        <v>259</v>
      </c>
      <c r="C37" s="114">
        <v>43827</v>
      </c>
      <c r="D37" s="113" t="s">
        <v>355</v>
      </c>
      <c r="E37" s="113" t="s">
        <v>437</v>
      </c>
      <c r="F37" s="113" t="s">
        <v>354</v>
      </c>
      <c r="G37" s="113" t="s">
        <v>336</v>
      </c>
      <c r="H37" s="116">
        <v>294.5</v>
      </c>
      <c r="I37" s="112"/>
    </row>
    <row r="38" spans="1:9" ht="20.100000000000001" customHeight="1">
      <c r="A38" s="112">
        <v>37</v>
      </c>
      <c r="B38" s="113" t="s">
        <v>259</v>
      </c>
      <c r="C38" s="114">
        <v>43829</v>
      </c>
      <c r="D38" s="113" t="s">
        <v>356</v>
      </c>
      <c r="E38" s="113" t="s">
        <v>437</v>
      </c>
      <c r="F38" s="113" t="s">
        <v>336</v>
      </c>
      <c r="G38" s="113" t="s">
        <v>354</v>
      </c>
      <c r="H38" s="116">
        <v>294.5</v>
      </c>
      <c r="I38" s="112"/>
    </row>
    <row r="39" spans="1:9" ht="20.100000000000001" customHeight="1">
      <c r="A39" s="112">
        <v>38</v>
      </c>
      <c r="B39" s="113" t="s">
        <v>205</v>
      </c>
      <c r="C39" s="114">
        <v>44193</v>
      </c>
      <c r="D39" s="113" t="s">
        <v>360</v>
      </c>
      <c r="E39" s="113" t="s">
        <v>437</v>
      </c>
      <c r="F39" s="113" t="s">
        <v>361</v>
      </c>
      <c r="G39" s="113" t="s">
        <v>362</v>
      </c>
      <c r="H39" s="116">
        <v>339</v>
      </c>
      <c r="I39" s="112"/>
    </row>
    <row r="40" spans="1:9" ht="20.100000000000001" customHeight="1">
      <c r="A40" s="112">
        <v>39</v>
      </c>
      <c r="B40" s="113" t="s">
        <v>205</v>
      </c>
      <c r="C40" s="114">
        <v>44194</v>
      </c>
      <c r="D40" s="113" t="s">
        <v>363</v>
      </c>
      <c r="E40" s="113" t="s">
        <v>437</v>
      </c>
      <c r="F40" s="113" t="s">
        <v>344</v>
      </c>
      <c r="G40" s="113" t="s">
        <v>361</v>
      </c>
      <c r="H40" s="116">
        <v>352</v>
      </c>
      <c r="I40" s="112"/>
    </row>
    <row r="41" spans="1:9" ht="20.100000000000001" customHeight="1">
      <c r="A41" s="112">
        <v>40</v>
      </c>
      <c r="B41" s="113" t="s">
        <v>253</v>
      </c>
      <c r="C41" s="114">
        <v>44193</v>
      </c>
      <c r="D41" s="113" t="s">
        <v>360</v>
      </c>
      <c r="E41" s="113" t="s">
        <v>437</v>
      </c>
      <c r="F41" s="113" t="s">
        <v>364</v>
      </c>
      <c r="G41" s="113" t="s">
        <v>362</v>
      </c>
      <c r="H41" s="116">
        <v>219.5</v>
      </c>
      <c r="I41" s="112"/>
    </row>
    <row r="42" spans="1:9" ht="20.100000000000001" customHeight="1">
      <c r="A42" s="112">
        <v>41</v>
      </c>
      <c r="B42" s="113" t="s">
        <v>253</v>
      </c>
      <c r="C42" s="114">
        <v>44193</v>
      </c>
      <c r="D42" s="113" t="s">
        <v>365</v>
      </c>
      <c r="E42" s="113" t="s">
        <v>437</v>
      </c>
      <c r="F42" s="113" t="s">
        <v>366</v>
      </c>
      <c r="G42" s="113" t="s">
        <v>364</v>
      </c>
      <c r="H42" s="116">
        <v>44.5</v>
      </c>
      <c r="I42" s="112"/>
    </row>
    <row r="43" spans="1:9" ht="20.100000000000001" customHeight="1">
      <c r="A43" s="112">
        <v>42</v>
      </c>
      <c r="B43" s="113" t="s">
        <v>253</v>
      </c>
      <c r="C43" s="114">
        <v>44194</v>
      </c>
      <c r="D43" s="113" t="s">
        <v>367</v>
      </c>
      <c r="E43" s="113" t="s">
        <v>437</v>
      </c>
      <c r="F43" s="113" t="s">
        <v>364</v>
      </c>
      <c r="G43" s="113" t="s">
        <v>366</v>
      </c>
      <c r="H43" s="116">
        <v>44.5</v>
      </c>
      <c r="I43" s="112"/>
    </row>
    <row r="44" spans="1:9" ht="20.100000000000001" customHeight="1">
      <c r="A44" s="112">
        <v>43</v>
      </c>
      <c r="B44" s="113" t="s">
        <v>253</v>
      </c>
      <c r="C44" s="114">
        <v>44194</v>
      </c>
      <c r="D44" s="113" t="s">
        <v>368</v>
      </c>
      <c r="E44" s="113" t="s">
        <v>438</v>
      </c>
      <c r="F44" s="113" t="s">
        <v>362</v>
      </c>
      <c r="G44" s="113" t="s">
        <v>364</v>
      </c>
      <c r="H44" s="116">
        <v>129.5</v>
      </c>
      <c r="I44" s="112"/>
    </row>
    <row r="45" spans="1:9" ht="20.100000000000001" customHeight="1">
      <c r="A45" s="112">
        <v>44</v>
      </c>
      <c r="B45" s="113" t="s">
        <v>315</v>
      </c>
      <c r="C45" s="114">
        <v>44193</v>
      </c>
      <c r="D45" s="113" t="s">
        <v>440</v>
      </c>
      <c r="E45" s="113" t="s">
        <v>438</v>
      </c>
      <c r="F45" s="113" t="s">
        <v>321</v>
      </c>
      <c r="G45" s="113" t="s">
        <v>318</v>
      </c>
      <c r="H45" s="116">
        <v>54.5</v>
      </c>
      <c r="I45" s="112"/>
    </row>
    <row r="46" spans="1:9" ht="20.100000000000001" customHeight="1">
      <c r="A46" s="112">
        <v>45</v>
      </c>
      <c r="B46" s="113" t="s">
        <v>315</v>
      </c>
      <c r="C46" s="114">
        <v>44194</v>
      </c>
      <c r="D46" s="113" t="s">
        <v>441</v>
      </c>
      <c r="E46" s="113" t="s">
        <v>438</v>
      </c>
      <c r="F46" s="113" t="s">
        <v>318</v>
      </c>
      <c r="G46" s="113" t="s">
        <v>321</v>
      </c>
      <c r="H46" s="116">
        <v>54.5</v>
      </c>
      <c r="I46" s="112"/>
    </row>
    <row r="47" spans="1:9" ht="20.100000000000001" customHeight="1">
      <c r="A47" s="112">
        <v>46</v>
      </c>
      <c r="B47" s="113" t="s">
        <v>442</v>
      </c>
      <c r="C47" s="114">
        <v>43827</v>
      </c>
      <c r="D47" s="113" t="s">
        <v>358</v>
      </c>
      <c r="E47" s="113" t="s">
        <v>444</v>
      </c>
      <c r="F47" s="113" t="s">
        <v>359</v>
      </c>
      <c r="G47" s="113" t="s">
        <v>327</v>
      </c>
      <c r="H47" s="116">
        <v>89.5</v>
      </c>
      <c r="I47" s="112" t="s">
        <v>369</v>
      </c>
    </row>
    <row r="48" spans="1:9" ht="20.100000000000001" customHeight="1">
      <c r="A48" s="112">
        <v>47</v>
      </c>
      <c r="B48" s="113" t="s">
        <v>443</v>
      </c>
      <c r="C48" s="114">
        <v>43827</v>
      </c>
      <c r="D48" s="113" t="s">
        <v>358</v>
      </c>
      <c r="E48" s="113" t="s">
        <v>444</v>
      </c>
      <c r="F48" s="113" t="s">
        <v>359</v>
      </c>
      <c r="G48" s="113" t="s">
        <v>327</v>
      </c>
      <c r="H48" s="116">
        <v>65</v>
      </c>
      <c r="I48" s="112" t="s">
        <v>369</v>
      </c>
    </row>
    <row r="49" spans="1:9" s="123" customFormat="1" ht="20.100000000000001" customHeight="1">
      <c r="A49" s="112">
        <v>49</v>
      </c>
      <c r="B49" s="113" t="s">
        <v>266</v>
      </c>
      <c r="C49" s="114">
        <v>43828</v>
      </c>
      <c r="D49" s="113" t="s">
        <v>349</v>
      </c>
      <c r="E49" s="113" t="s">
        <v>438</v>
      </c>
      <c r="F49" s="113" t="s">
        <v>336</v>
      </c>
      <c r="G49" s="113" t="s">
        <v>350</v>
      </c>
      <c r="H49" s="116">
        <v>398.5</v>
      </c>
      <c r="I49" s="122" t="s">
        <v>439</v>
      </c>
    </row>
    <row r="50" spans="1:9" s="123" customFormat="1" ht="20.100000000000001" customHeight="1">
      <c r="A50" s="112">
        <v>50</v>
      </c>
      <c r="B50" s="113" t="s">
        <v>314</v>
      </c>
      <c r="C50" s="114">
        <v>43827</v>
      </c>
      <c r="D50" s="113" t="s">
        <v>351</v>
      </c>
      <c r="E50" s="113" t="s">
        <v>437</v>
      </c>
      <c r="F50" s="113" t="s">
        <v>337</v>
      </c>
      <c r="G50" s="113" t="s">
        <v>352</v>
      </c>
      <c r="H50" s="116">
        <v>94.5</v>
      </c>
      <c r="I50" s="122" t="s">
        <v>439</v>
      </c>
    </row>
    <row r="51" spans="1:9" ht="20.100000000000001" customHeight="1">
      <c r="A51" s="112">
        <v>51</v>
      </c>
      <c r="B51" s="113" t="s">
        <v>313</v>
      </c>
      <c r="C51" s="114">
        <v>44193</v>
      </c>
      <c r="D51" s="113" t="s">
        <v>342</v>
      </c>
      <c r="E51" s="113" t="s">
        <v>438</v>
      </c>
      <c r="F51" s="113" t="s">
        <v>343</v>
      </c>
      <c r="G51" s="113" t="s">
        <v>344</v>
      </c>
      <c r="H51" s="116">
        <v>264</v>
      </c>
      <c r="I51" s="122" t="s">
        <v>439</v>
      </c>
    </row>
    <row r="52" spans="1:9" ht="20.100000000000001" customHeight="1">
      <c r="A52" s="112">
        <v>52</v>
      </c>
      <c r="B52" s="113" t="s">
        <v>203</v>
      </c>
      <c r="C52" s="114">
        <v>43828</v>
      </c>
      <c r="D52" s="113" t="s">
        <v>345</v>
      </c>
      <c r="E52" s="113" t="s">
        <v>438</v>
      </c>
      <c r="F52" s="113" t="s">
        <v>344</v>
      </c>
      <c r="G52" s="113" t="s">
        <v>343</v>
      </c>
      <c r="H52" s="116">
        <v>264</v>
      </c>
      <c r="I52" s="122" t="s">
        <v>439</v>
      </c>
    </row>
    <row r="53" spans="1:9" ht="20.100000000000001" customHeight="1">
      <c r="A53" s="162" t="s">
        <v>305</v>
      </c>
      <c r="B53" s="163"/>
      <c r="C53" s="163"/>
      <c r="D53" s="163"/>
      <c r="E53" s="163"/>
      <c r="F53" s="163"/>
      <c r="G53" s="164"/>
      <c r="H53" s="116">
        <f>SUM(H2:H52)</f>
        <v>8434</v>
      </c>
      <c r="I53" s="112"/>
    </row>
  </sheetData>
  <mergeCells count="1">
    <mergeCell ref="A53:G53"/>
  </mergeCells>
  <phoneticPr fontId="15" type="noConversion"/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05513-66AD-45F5-81E6-06574CAE6E17}">
  <dimension ref="A1:G50"/>
  <sheetViews>
    <sheetView tabSelected="1" topLeftCell="A6" workbookViewId="0">
      <selection activeCell="D10" sqref="D10"/>
    </sheetView>
  </sheetViews>
  <sheetFormatPr defaultColWidth="9" defaultRowHeight="14.25"/>
  <cols>
    <col min="1" max="1" width="7.25" style="100" customWidth="1"/>
    <col min="2" max="2" width="29.875" style="100" bestFit="1" customWidth="1"/>
    <col min="3" max="3" width="14.625" style="101" bestFit="1" customWidth="1"/>
    <col min="4" max="4" width="41.875" style="100" customWidth="1"/>
    <col min="5" max="5" width="9" style="100"/>
    <col min="6" max="6" width="15.625" style="100" customWidth="1"/>
    <col min="7" max="7" width="18.625" style="100" customWidth="1"/>
    <col min="8" max="16384" width="9" style="100"/>
  </cols>
  <sheetData>
    <row r="1" spans="1:7" s="96" customFormat="1" ht="20.100000000000001" customHeight="1">
      <c r="A1" s="88" t="s">
        <v>177</v>
      </c>
      <c r="B1" s="88" t="s">
        <v>178</v>
      </c>
      <c r="C1" s="89" t="s">
        <v>179</v>
      </c>
      <c r="D1" s="88" t="s">
        <v>189</v>
      </c>
      <c r="E1" s="88" t="s">
        <v>190</v>
      </c>
      <c r="F1" s="88" t="s">
        <v>191</v>
      </c>
      <c r="G1" s="81" t="s">
        <v>185</v>
      </c>
    </row>
    <row r="2" spans="1:7" ht="16.5">
      <c r="A2" s="97">
        <v>1</v>
      </c>
      <c r="B2" s="97" t="s">
        <v>197</v>
      </c>
      <c r="C2" s="98">
        <v>43826</v>
      </c>
      <c r="D2" s="97" t="s">
        <v>227</v>
      </c>
      <c r="E2" s="97" t="s">
        <v>228</v>
      </c>
      <c r="F2" s="97">
        <v>230</v>
      </c>
      <c r="G2" s="99"/>
    </row>
    <row r="3" spans="1:7" ht="16.5">
      <c r="A3" s="97">
        <v>2</v>
      </c>
      <c r="B3" s="97" t="s">
        <v>198</v>
      </c>
      <c r="C3" s="98">
        <v>43826</v>
      </c>
      <c r="D3" s="97" t="s">
        <v>229</v>
      </c>
      <c r="E3" s="97" t="s">
        <v>228</v>
      </c>
      <c r="F3" s="97">
        <v>250</v>
      </c>
      <c r="G3" s="99"/>
    </row>
    <row r="4" spans="1:7" ht="16.5">
      <c r="A4" s="97">
        <v>3</v>
      </c>
      <c r="B4" s="97" t="s">
        <v>199</v>
      </c>
      <c r="C4" s="98">
        <v>43826</v>
      </c>
      <c r="D4" s="97" t="s">
        <v>229</v>
      </c>
      <c r="E4" s="97" t="s">
        <v>228</v>
      </c>
      <c r="F4" s="97">
        <v>250</v>
      </c>
      <c r="G4" s="99"/>
    </row>
    <row r="5" spans="1:7" ht="16.5">
      <c r="A5" s="97">
        <v>4</v>
      </c>
      <c r="B5" s="90" t="s">
        <v>230</v>
      </c>
      <c r="C5" s="98">
        <v>44193</v>
      </c>
      <c r="D5" s="91" t="s">
        <v>216</v>
      </c>
      <c r="E5" s="92" t="s">
        <v>212</v>
      </c>
      <c r="F5" s="97">
        <v>230</v>
      </c>
      <c r="G5" s="99"/>
    </row>
    <row r="6" spans="1:7" ht="16.5">
      <c r="A6" s="97">
        <v>5</v>
      </c>
      <c r="B6" s="90" t="s">
        <v>451</v>
      </c>
      <c r="C6" s="98">
        <v>44193</v>
      </c>
      <c r="D6" s="91" t="s">
        <v>216</v>
      </c>
      <c r="E6" s="92" t="s">
        <v>213</v>
      </c>
      <c r="F6" s="97">
        <v>280</v>
      </c>
      <c r="G6" s="99"/>
    </row>
    <row r="7" spans="1:7" ht="16.5">
      <c r="A7" s="97">
        <v>6</v>
      </c>
      <c r="B7" s="90" t="s">
        <v>202</v>
      </c>
      <c r="C7" s="98">
        <v>44193</v>
      </c>
      <c r="D7" s="91" t="s">
        <v>216</v>
      </c>
      <c r="E7" s="92" t="s">
        <v>212</v>
      </c>
      <c r="F7" s="97">
        <v>230</v>
      </c>
      <c r="G7" s="99"/>
    </row>
    <row r="8" spans="1:7" ht="16.5">
      <c r="A8" s="97">
        <v>7</v>
      </c>
      <c r="B8" s="90" t="s">
        <v>231</v>
      </c>
      <c r="C8" s="98">
        <v>44193</v>
      </c>
      <c r="D8" s="91" t="s">
        <v>216</v>
      </c>
      <c r="E8" s="92" t="s">
        <v>212</v>
      </c>
      <c r="F8" s="97">
        <v>230</v>
      </c>
      <c r="G8" s="99"/>
    </row>
    <row r="9" spans="1:7" ht="16.5">
      <c r="A9" s="97">
        <v>8</v>
      </c>
      <c r="B9" s="90" t="s">
        <v>203</v>
      </c>
      <c r="C9" s="98">
        <v>44193</v>
      </c>
      <c r="D9" s="91" t="s">
        <v>217</v>
      </c>
      <c r="E9" s="92" t="s">
        <v>212</v>
      </c>
      <c r="F9" s="97">
        <v>230</v>
      </c>
      <c r="G9" s="99"/>
    </row>
    <row r="10" spans="1:7" ht="16.5">
      <c r="A10" s="97">
        <v>9</v>
      </c>
      <c r="B10" s="90" t="s">
        <v>204</v>
      </c>
      <c r="C10" s="98">
        <v>44193</v>
      </c>
      <c r="D10" s="91" t="s">
        <v>216</v>
      </c>
      <c r="E10" s="92" t="s">
        <v>212</v>
      </c>
      <c r="F10" s="97">
        <v>230</v>
      </c>
      <c r="G10" s="99"/>
    </row>
    <row r="11" spans="1:7" ht="16.5">
      <c r="A11" s="97">
        <v>10</v>
      </c>
      <c r="B11" s="90" t="s">
        <v>224</v>
      </c>
      <c r="C11" s="98">
        <v>44193</v>
      </c>
      <c r="D11" s="91" t="s">
        <v>218</v>
      </c>
      <c r="E11" s="92" t="s">
        <v>212</v>
      </c>
      <c r="F11" s="97">
        <v>250</v>
      </c>
      <c r="G11" s="99"/>
    </row>
    <row r="12" spans="1:7" ht="16.5">
      <c r="A12" s="97">
        <v>11</v>
      </c>
      <c r="B12" s="90" t="s">
        <v>232</v>
      </c>
      <c r="C12" s="98">
        <v>44193</v>
      </c>
      <c r="D12" s="91" t="s">
        <v>218</v>
      </c>
      <c r="E12" s="92" t="s">
        <v>212</v>
      </c>
      <c r="F12" s="97">
        <v>250</v>
      </c>
      <c r="G12" s="99"/>
    </row>
    <row r="13" spans="1:7" ht="16.5">
      <c r="A13" s="97">
        <v>12</v>
      </c>
      <c r="B13" s="90" t="s">
        <v>206</v>
      </c>
      <c r="C13" s="98">
        <v>44193</v>
      </c>
      <c r="D13" s="91" t="s">
        <v>219</v>
      </c>
      <c r="E13" s="92" t="s">
        <v>212</v>
      </c>
      <c r="F13" s="97">
        <v>250</v>
      </c>
      <c r="G13" s="99"/>
    </row>
    <row r="14" spans="1:7" ht="16.5">
      <c r="A14" s="97">
        <v>13</v>
      </c>
      <c r="B14" s="90" t="s">
        <v>233</v>
      </c>
      <c r="C14" s="98">
        <v>44193</v>
      </c>
      <c r="D14" s="91" t="s">
        <v>217</v>
      </c>
      <c r="E14" s="92" t="s">
        <v>234</v>
      </c>
      <c r="F14" s="97">
        <v>230</v>
      </c>
      <c r="G14" s="99"/>
    </row>
    <row r="15" spans="1:7" ht="16.5">
      <c r="A15" s="97">
        <v>14</v>
      </c>
      <c r="B15" s="90" t="s">
        <v>235</v>
      </c>
      <c r="C15" s="98">
        <v>44193</v>
      </c>
      <c r="D15" s="91" t="s">
        <v>217</v>
      </c>
      <c r="E15" s="92" t="s">
        <v>213</v>
      </c>
      <c r="F15" s="97">
        <v>280</v>
      </c>
      <c r="G15" s="99"/>
    </row>
    <row r="16" spans="1:7" ht="16.5">
      <c r="A16" s="97">
        <v>15</v>
      </c>
      <c r="B16" s="90" t="s">
        <v>207</v>
      </c>
      <c r="C16" s="98">
        <v>44193</v>
      </c>
      <c r="D16" s="91" t="s">
        <v>216</v>
      </c>
      <c r="E16" s="92" t="s">
        <v>212</v>
      </c>
      <c r="F16" s="97">
        <v>230</v>
      </c>
      <c r="G16" s="99"/>
    </row>
    <row r="17" spans="1:7" ht="16.5">
      <c r="A17" s="97">
        <v>16</v>
      </c>
      <c r="B17" s="90" t="s">
        <v>231</v>
      </c>
      <c r="C17" s="98">
        <v>44193</v>
      </c>
      <c r="D17" s="93" t="s">
        <v>217</v>
      </c>
      <c r="E17" s="92" t="s">
        <v>234</v>
      </c>
      <c r="F17" s="97">
        <v>230</v>
      </c>
      <c r="G17" s="99"/>
    </row>
    <row r="18" spans="1:7" ht="16.5">
      <c r="A18" s="97">
        <v>17</v>
      </c>
      <c r="B18" s="90" t="s">
        <v>236</v>
      </c>
      <c r="C18" s="98">
        <v>44193</v>
      </c>
      <c r="D18" s="91" t="s">
        <v>216</v>
      </c>
      <c r="E18" s="92" t="s">
        <v>213</v>
      </c>
      <c r="F18" s="97">
        <v>280</v>
      </c>
      <c r="G18" s="99"/>
    </row>
    <row r="19" spans="1:7" ht="16.5">
      <c r="A19" s="97">
        <v>18</v>
      </c>
      <c r="B19" s="90" t="s">
        <v>208</v>
      </c>
      <c r="C19" s="98">
        <v>44193</v>
      </c>
      <c r="D19" s="91" t="s">
        <v>219</v>
      </c>
      <c r="E19" s="92" t="s">
        <v>212</v>
      </c>
      <c r="F19" s="97">
        <v>250</v>
      </c>
      <c r="G19" s="99"/>
    </row>
    <row r="20" spans="1:7" ht="16.5">
      <c r="A20" s="97">
        <v>19</v>
      </c>
      <c r="B20" s="90" t="s">
        <v>209</v>
      </c>
      <c r="C20" s="98">
        <v>44193</v>
      </c>
      <c r="D20" s="91" t="s">
        <v>216</v>
      </c>
      <c r="E20" s="92" t="s">
        <v>212</v>
      </c>
      <c r="F20" s="97">
        <v>230</v>
      </c>
      <c r="G20" s="99"/>
    </row>
    <row r="21" spans="1:7" ht="16.5">
      <c r="A21" s="97">
        <v>20</v>
      </c>
      <c r="B21" s="90" t="s">
        <v>210</v>
      </c>
      <c r="C21" s="98">
        <v>44193</v>
      </c>
      <c r="D21" s="91" t="s">
        <v>216</v>
      </c>
      <c r="E21" s="92" t="s">
        <v>212</v>
      </c>
      <c r="F21" s="97">
        <v>230</v>
      </c>
      <c r="G21" s="99"/>
    </row>
    <row r="22" spans="1:7" ht="16.5">
      <c r="A22" s="97">
        <v>21</v>
      </c>
      <c r="B22" s="90" t="s">
        <v>214</v>
      </c>
      <c r="C22" s="98">
        <v>44193</v>
      </c>
      <c r="D22" s="91" t="s">
        <v>217</v>
      </c>
      <c r="E22" s="92" t="s">
        <v>212</v>
      </c>
      <c r="F22" s="97">
        <v>230</v>
      </c>
      <c r="G22" s="99"/>
    </row>
    <row r="23" spans="1:7" ht="16.5">
      <c r="A23" s="97">
        <v>22</v>
      </c>
      <c r="B23" s="90" t="s">
        <v>211</v>
      </c>
      <c r="C23" s="98">
        <v>44193</v>
      </c>
      <c r="D23" s="91" t="s">
        <v>218</v>
      </c>
      <c r="E23" s="92" t="s">
        <v>212</v>
      </c>
      <c r="F23" s="97">
        <v>250</v>
      </c>
      <c r="G23" s="99"/>
    </row>
    <row r="24" spans="1:7" ht="16.5">
      <c r="A24" s="97">
        <v>23</v>
      </c>
      <c r="B24" s="90" t="s">
        <v>211</v>
      </c>
      <c r="C24" s="98">
        <v>44193</v>
      </c>
      <c r="D24" s="93" t="s">
        <v>220</v>
      </c>
      <c r="E24" s="92" t="s">
        <v>212</v>
      </c>
      <c r="F24" s="97">
        <v>230</v>
      </c>
      <c r="G24" s="99"/>
    </row>
    <row r="25" spans="1:7" ht="16.5">
      <c r="A25" s="97">
        <v>24</v>
      </c>
      <c r="B25" s="90" t="s">
        <v>237</v>
      </c>
      <c r="C25" s="98">
        <v>44193</v>
      </c>
      <c r="D25" s="93" t="s">
        <v>221</v>
      </c>
      <c r="E25" s="92" t="s">
        <v>212</v>
      </c>
      <c r="F25" s="97">
        <v>230</v>
      </c>
      <c r="G25" s="99"/>
    </row>
    <row r="26" spans="1:7" ht="16.5">
      <c r="A26" s="97">
        <v>25</v>
      </c>
      <c r="B26" s="90" t="s">
        <v>238</v>
      </c>
      <c r="C26" s="98">
        <v>44193</v>
      </c>
      <c r="D26" s="93" t="s">
        <v>221</v>
      </c>
      <c r="E26" s="92" t="s">
        <v>212</v>
      </c>
      <c r="F26" s="97">
        <v>230</v>
      </c>
      <c r="G26" s="99"/>
    </row>
    <row r="27" spans="1:7" ht="16.5">
      <c r="A27" s="97">
        <v>26</v>
      </c>
      <c r="B27" s="90" t="s">
        <v>449</v>
      </c>
      <c r="C27" s="98">
        <v>44193</v>
      </c>
      <c r="D27" s="93" t="s">
        <v>221</v>
      </c>
      <c r="E27" s="92" t="s">
        <v>212</v>
      </c>
      <c r="F27" s="97">
        <v>230</v>
      </c>
      <c r="G27" s="99"/>
    </row>
    <row r="28" spans="1:7" ht="16.5">
      <c r="A28" s="97">
        <v>27</v>
      </c>
      <c r="B28" s="90" t="s">
        <v>239</v>
      </c>
      <c r="C28" s="98">
        <v>44193</v>
      </c>
      <c r="D28" s="93" t="s">
        <v>221</v>
      </c>
      <c r="E28" s="92" t="s">
        <v>212</v>
      </c>
      <c r="F28" s="97">
        <v>230</v>
      </c>
      <c r="G28" s="99"/>
    </row>
    <row r="29" spans="1:7" ht="16.5">
      <c r="A29" s="97">
        <v>28</v>
      </c>
      <c r="B29" s="90" t="s">
        <v>240</v>
      </c>
      <c r="C29" s="98">
        <v>44193</v>
      </c>
      <c r="D29" s="93" t="s">
        <v>220</v>
      </c>
      <c r="E29" s="92" t="s">
        <v>212</v>
      </c>
      <c r="F29" s="97">
        <v>230</v>
      </c>
      <c r="G29" s="99"/>
    </row>
    <row r="30" spans="1:7" ht="16.5">
      <c r="A30" s="97">
        <v>29</v>
      </c>
      <c r="B30" s="90" t="s">
        <v>215</v>
      </c>
      <c r="C30" s="98">
        <v>44193</v>
      </c>
      <c r="D30" s="93" t="s">
        <v>222</v>
      </c>
      <c r="E30" s="92" t="s">
        <v>212</v>
      </c>
      <c r="F30" s="97">
        <v>250</v>
      </c>
      <c r="G30" s="99"/>
    </row>
    <row r="31" spans="1:7" ht="16.5">
      <c r="A31" s="97">
        <v>30</v>
      </c>
      <c r="B31" s="90" t="s">
        <v>241</v>
      </c>
      <c r="C31" s="98">
        <v>44193</v>
      </c>
      <c r="D31" s="93" t="s">
        <v>222</v>
      </c>
      <c r="E31" s="92" t="s">
        <v>212</v>
      </c>
      <c r="F31" s="97">
        <v>250</v>
      </c>
      <c r="G31" s="99"/>
    </row>
    <row r="32" spans="1:7" ht="16.5">
      <c r="A32" s="97">
        <v>31</v>
      </c>
      <c r="B32" s="90" t="s">
        <v>450</v>
      </c>
      <c r="C32" s="98">
        <v>44193</v>
      </c>
      <c r="D32" s="93" t="s">
        <v>217</v>
      </c>
      <c r="E32" s="92" t="s">
        <v>213</v>
      </c>
      <c r="F32" s="97">
        <v>280</v>
      </c>
      <c r="G32" s="99"/>
    </row>
    <row r="33" spans="1:7" ht="16.5">
      <c r="A33" s="97">
        <v>32</v>
      </c>
      <c r="B33" s="90" t="s">
        <v>204</v>
      </c>
      <c r="C33" s="98">
        <v>44193</v>
      </c>
      <c r="D33" s="93" t="s">
        <v>221</v>
      </c>
      <c r="E33" s="92" t="s">
        <v>212</v>
      </c>
      <c r="F33" s="97">
        <v>230</v>
      </c>
      <c r="G33" s="99"/>
    </row>
    <row r="34" spans="1:7" ht="16.5">
      <c r="A34" s="97">
        <v>33</v>
      </c>
      <c r="B34" s="90" t="s">
        <v>224</v>
      </c>
      <c r="C34" s="94">
        <v>43828</v>
      </c>
      <c r="D34" s="93" t="s">
        <v>226</v>
      </c>
      <c r="E34" s="97" t="s">
        <v>228</v>
      </c>
      <c r="F34" s="97">
        <v>250</v>
      </c>
      <c r="G34" s="99"/>
    </row>
    <row r="35" spans="1:7" ht="16.5">
      <c r="A35" s="97">
        <v>34</v>
      </c>
      <c r="B35" s="90" t="s">
        <v>214</v>
      </c>
      <c r="C35" s="94">
        <v>43828</v>
      </c>
      <c r="D35" s="93" t="s">
        <v>221</v>
      </c>
      <c r="E35" s="97" t="s">
        <v>228</v>
      </c>
      <c r="F35" s="97">
        <v>230</v>
      </c>
      <c r="G35" s="99"/>
    </row>
    <row r="36" spans="1:7" ht="16.5">
      <c r="A36" s="97">
        <v>35</v>
      </c>
      <c r="B36" s="90" t="s">
        <v>242</v>
      </c>
      <c r="C36" s="95">
        <v>43828</v>
      </c>
      <c r="D36" s="93" t="s">
        <v>221</v>
      </c>
      <c r="E36" s="97" t="s">
        <v>228</v>
      </c>
      <c r="F36" s="97">
        <v>230</v>
      </c>
      <c r="G36" s="99"/>
    </row>
    <row r="37" spans="1:7" ht="16.5">
      <c r="A37" s="97">
        <v>36</v>
      </c>
      <c r="B37" s="90" t="s">
        <v>225</v>
      </c>
      <c r="C37" s="95">
        <v>43828</v>
      </c>
      <c r="D37" s="93" t="s">
        <v>222</v>
      </c>
      <c r="E37" s="97" t="s">
        <v>228</v>
      </c>
      <c r="F37" s="97">
        <v>250</v>
      </c>
      <c r="G37" s="99"/>
    </row>
    <row r="38" spans="1:7" ht="16.5">
      <c r="A38" s="97">
        <v>37</v>
      </c>
      <c r="B38" s="90" t="s">
        <v>201</v>
      </c>
      <c r="C38" s="95">
        <v>43828</v>
      </c>
      <c r="D38" s="93" t="s">
        <v>221</v>
      </c>
      <c r="E38" s="97" t="s">
        <v>228</v>
      </c>
      <c r="F38" s="97">
        <v>230</v>
      </c>
      <c r="G38" s="99"/>
    </row>
    <row r="39" spans="1:7" ht="16.5">
      <c r="A39" s="97">
        <v>38</v>
      </c>
      <c r="B39" s="90" t="s">
        <v>205</v>
      </c>
      <c r="C39" s="94">
        <v>43828</v>
      </c>
      <c r="D39" s="93" t="s">
        <v>220</v>
      </c>
      <c r="E39" s="97" t="s">
        <v>228</v>
      </c>
      <c r="F39" s="97">
        <v>230</v>
      </c>
      <c r="G39" s="99"/>
    </row>
    <row r="40" spans="1:7" ht="16.5">
      <c r="A40" s="97">
        <v>39</v>
      </c>
      <c r="B40" s="90" t="s">
        <v>243</v>
      </c>
      <c r="C40" s="94">
        <v>43828</v>
      </c>
      <c r="D40" s="93" t="s">
        <v>220</v>
      </c>
      <c r="E40" s="97" t="s">
        <v>228</v>
      </c>
      <c r="F40" s="97">
        <v>230</v>
      </c>
      <c r="G40" s="99"/>
    </row>
    <row r="41" spans="1:7" ht="16.5">
      <c r="A41" s="97">
        <v>40</v>
      </c>
      <c r="B41" s="90" t="s">
        <v>244</v>
      </c>
      <c r="C41" s="94">
        <v>43828</v>
      </c>
      <c r="D41" s="93" t="s">
        <v>220</v>
      </c>
      <c r="E41" s="97" t="s">
        <v>228</v>
      </c>
      <c r="F41" s="97">
        <v>230</v>
      </c>
      <c r="G41" s="99"/>
    </row>
    <row r="42" spans="1:7" ht="16.5">
      <c r="A42" s="97">
        <v>41</v>
      </c>
      <c r="B42" s="90" t="s">
        <v>245</v>
      </c>
      <c r="C42" s="94">
        <v>43828</v>
      </c>
      <c r="D42" s="93" t="s">
        <v>220</v>
      </c>
      <c r="E42" s="97" t="s">
        <v>228</v>
      </c>
      <c r="F42" s="97">
        <v>230</v>
      </c>
      <c r="G42" s="99"/>
    </row>
    <row r="43" spans="1:7" ht="16.5">
      <c r="A43" s="97">
        <v>42</v>
      </c>
      <c r="B43" s="90" t="s">
        <v>246</v>
      </c>
      <c r="C43" s="94">
        <v>43828</v>
      </c>
      <c r="D43" s="93" t="s">
        <v>220</v>
      </c>
      <c r="E43" s="97" t="s">
        <v>228</v>
      </c>
      <c r="F43" s="97">
        <v>230</v>
      </c>
      <c r="G43" s="99"/>
    </row>
    <row r="44" spans="1:7" ht="16.5">
      <c r="A44" s="97">
        <v>43</v>
      </c>
      <c r="B44" s="90" t="s">
        <v>247</v>
      </c>
      <c r="C44" s="94">
        <v>43828</v>
      </c>
      <c r="D44" s="93" t="s">
        <v>220</v>
      </c>
      <c r="E44" s="97" t="s">
        <v>228</v>
      </c>
      <c r="F44" s="97">
        <v>230</v>
      </c>
      <c r="G44" s="99"/>
    </row>
    <row r="45" spans="1:7" ht="16.5">
      <c r="A45" s="97">
        <v>44</v>
      </c>
      <c r="B45" s="90" t="s">
        <v>248</v>
      </c>
      <c r="C45" s="95">
        <v>43828</v>
      </c>
      <c r="D45" s="93" t="s">
        <v>220</v>
      </c>
      <c r="E45" s="97" t="s">
        <v>228</v>
      </c>
      <c r="F45" s="97">
        <v>230</v>
      </c>
      <c r="G45" s="99"/>
    </row>
    <row r="46" spans="1:7" ht="16.5">
      <c r="A46" s="97">
        <v>45</v>
      </c>
      <c r="B46" s="90" t="s">
        <v>223</v>
      </c>
      <c r="C46" s="95">
        <v>43828</v>
      </c>
      <c r="D46" s="93" t="s">
        <v>222</v>
      </c>
      <c r="E46" s="97" t="s">
        <v>228</v>
      </c>
      <c r="F46" s="97">
        <v>250</v>
      </c>
      <c r="G46" s="99"/>
    </row>
    <row r="47" spans="1:7" ht="16.5">
      <c r="A47" s="97">
        <v>46</v>
      </c>
      <c r="B47" s="90" t="s">
        <v>208</v>
      </c>
      <c r="C47" s="95">
        <v>43828</v>
      </c>
      <c r="D47" s="93" t="s">
        <v>222</v>
      </c>
      <c r="E47" s="97" t="s">
        <v>228</v>
      </c>
      <c r="F47" s="97">
        <v>250</v>
      </c>
      <c r="G47" s="99"/>
    </row>
    <row r="48" spans="1:7" ht="16.5">
      <c r="A48" s="97">
        <v>47</v>
      </c>
      <c r="B48" s="97" t="s">
        <v>249</v>
      </c>
      <c r="C48" s="98">
        <v>44193</v>
      </c>
      <c r="D48" s="97" t="s">
        <v>250</v>
      </c>
      <c r="E48" s="97" t="s">
        <v>251</v>
      </c>
      <c r="F48" s="97">
        <v>1100</v>
      </c>
      <c r="G48" s="99"/>
    </row>
    <row r="49" spans="1:7" ht="16.5">
      <c r="A49" s="97"/>
      <c r="B49" s="97"/>
      <c r="C49" s="98"/>
      <c r="D49" s="97"/>
      <c r="E49" s="97"/>
      <c r="F49" s="97"/>
      <c r="G49" s="99"/>
    </row>
    <row r="50" spans="1:7" ht="16.5">
      <c r="A50" s="97"/>
      <c r="B50" s="97"/>
      <c r="C50" s="98"/>
      <c r="D50" s="97"/>
      <c r="E50" s="97"/>
      <c r="F50" s="97">
        <f>SUM(F2:F49)</f>
        <v>12140</v>
      </c>
      <c r="G50" s="99"/>
    </row>
  </sheetData>
  <autoFilter ref="A1:G48" xr:uid="{2E3E94E7-A961-4264-AA89-8E63A5889FED}"/>
  <phoneticPr fontId="3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Quotation (2)</vt:lpstr>
      <vt:lpstr>分房表</vt:lpstr>
      <vt:lpstr>始发地用车</vt:lpstr>
      <vt:lpstr>机票明细</vt:lpstr>
      <vt:lpstr>高铁票明细</vt:lpstr>
      <vt:lpstr>天津当地用车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andre</cp:lastModifiedBy>
  <cp:lastPrinted>2020-04-16T05:58:17Z</cp:lastPrinted>
  <dcterms:created xsi:type="dcterms:W3CDTF">2006-09-13T11:21:00Z</dcterms:created>
  <dcterms:modified xsi:type="dcterms:W3CDTF">2020-04-17T09:11:30Z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