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44525"/>
</workbook>
</file>

<file path=xl/sharedStrings.xml><?xml version="1.0" encoding="utf-8"?>
<sst xmlns="http://schemas.openxmlformats.org/spreadsheetml/2006/main" count="98" uniqueCount="91">
  <si>
    <t>【借款报销单】</t>
  </si>
  <si>
    <t>团号：HMOA-231010-HCB877</t>
  </si>
  <si>
    <t>会议日期：2023年10月19-20日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</si>
  <si>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</si>
  <si>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</si>
  <si>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</si>
  <si>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</si>
  <si>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</si>
  <si>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</si>
  <si>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</si>
  <si>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</si>
  <si>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</si>
  <si>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</si>
  <si>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</si>
  <si>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</si>
  <si>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</si>
  <si>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吕忠月高铁票</t>
  </si>
  <si>
    <t>可用项目：租车费、大交通、过路费、过桥费。
加油费（仅试驾活动可用，且只可使用活动当时当地的加油票）</t>
  </si>
  <si>
    <t>沈凯机票报销</t>
  </si>
  <si>
    <t>王帅小交通报销</t>
  </si>
  <si>
    <t>王舒媛小交通报销</t>
  </si>
  <si>
    <t>陈燕婷小交通报销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</si>
  <si>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</si>
  <si>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</si>
  <si>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</si>
  <si>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</si>
  <si>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</si>
  <si>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</si>
  <si>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</si>
  <si>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</si>
  <si>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19日用餐</t>
  </si>
  <si>
    <t>需提供刷卡联、菜单（小票）</t>
  </si>
  <si>
    <t>20日用餐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</si>
  <si>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</si>
  <si>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</si>
  <si>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</si>
  <si>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</si>
  <si>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</si>
  <si>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</si>
  <si>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</si>
  <si>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</si>
  <si>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打印店印名片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</si>
  <si>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</si>
  <si>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</si>
  <si>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</si>
  <si>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</si>
  <si>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</si>
  <si>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</si>
  <si>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</si>
  <si>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</si>
  <si>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宝马铁西工厂门票</t>
  </si>
  <si>
    <t>伴手礼+运输费</t>
  </si>
  <si>
    <t>酒店尾款</t>
  </si>
  <si>
    <t>顺丰快递</t>
  </si>
  <si>
    <t>伴手礼寄给客户快递</t>
  </si>
  <si>
    <t>客户音响购买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</si>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</sst>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topLeftCell="A23" workbookViewId="0">
      <selection activeCell="L49" sqref="L49"/>
    </sheetView>
  </sheetViews>
  <sheetFormatPr defaultColWidth="9" defaultRowHeight="21" customHeight="1"/>
  <cols>
    <col min="1" max="1" width="9" style="49"/>
    <col min="2" max="2" width="16.75" customWidth="1"/>
    <col min="3" max="3" width="13.1111111111111" style="50"/>
    <col min="5" max="5" width="13.6666666666667" customWidth="1"/>
    <col min="6" max="6" width="13.1111111111111"/>
    <col min="7" max="7" width="9.44444444444444"/>
    <col min="8" max="8" width="13.1111111111111"/>
    <col min="9" max="9" width="19.555555555555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1"/>
      <c r="J2" s="81"/>
      <c r="K2" s="81"/>
      <c r="L2" s="81"/>
    </row>
    <row r="4" customHeight="1" spans="8:10">
      <c r="H4" s="51" t="s">
        <v>1</v>
      </c>
      <c r="I4" s="51"/>
      <c r="J4" s="51" t="s">
        <v>2</v>
      </c>
    </row>
    <row r="5" customHeight="1" spans="8:10">
      <c r="H5" s="52"/>
      <c r="I5" s="52"/>
      <c r="J5" s="52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54" t="s">
        <v>7</v>
      </c>
    </row>
    <row r="7" customHeight="1" spans="1:10">
      <c r="A7" s="53"/>
      <c r="B7" s="54"/>
      <c r="C7" s="57" t="s">
        <v>8</v>
      </c>
      <c r="D7" s="58" t="s">
        <v>9</v>
      </c>
      <c r="E7" s="55" t="s">
        <v>10</v>
      </c>
      <c r="F7" s="56" t="s">
        <v>11</v>
      </c>
      <c r="G7" s="56" t="s">
        <v>12</v>
      </c>
      <c r="H7" s="56" t="s">
        <v>13</v>
      </c>
      <c r="I7" s="56" t="s">
        <v>14</v>
      </c>
      <c r="J7" s="54"/>
    </row>
    <row r="8" customHeight="1" spans="1:10">
      <c r="A8" s="59">
        <v>1</v>
      </c>
      <c r="B8" s="60" t="s">
        <v>15</v>
      </c>
      <c r="C8" s="61">
        <v>0</v>
      </c>
      <c r="D8" s="62">
        <v>0</v>
      </c>
      <c r="E8" s="61">
        <f>C8*D8</f>
        <v>0</v>
      </c>
      <c r="F8" s="61">
        <f>248*2</f>
        <v>496</v>
      </c>
      <c r="G8" s="61">
        <v>0</v>
      </c>
      <c r="H8" s="61">
        <f t="shared" ref="H8:H45" si="0">F8+G8</f>
        <v>496</v>
      </c>
      <c r="I8" s="82" t="s">
        <v>16</v>
      </c>
      <c r="J8" s="83" t="s">
        <v>17</v>
      </c>
    </row>
    <row r="9" customHeight="1" spans="1:10">
      <c r="A9" s="59"/>
      <c r="B9" s="60"/>
      <c r="C9" s="61"/>
      <c r="D9" s="62"/>
      <c r="E9" s="61"/>
      <c r="F9" s="61">
        <v>730</v>
      </c>
      <c r="G9" s="61">
        <v>0</v>
      </c>
      <c r="H9" s="61">
        <f t="shared" si="0"/>
        <v>730</v>
      </c>
      <c r="I9" s="82" t="s">
        <v>18</v>
      </c>
      <c r="J9" s="84"/>
    </row>
    <row r="10" customHeight="1" spans="1:10">
      <c r="A10" s="59"/>
      <c r="B10" s="60"/>
      <c r="C10" s="61"/>
      <c r="D10" s="62"/>
      <c r="E10" s="61"/>
      <c r="F10" s="61">
        <f>50+59+5+210</f>
        <v>324</v>
      </c>
      <c r="G10" s="61">
        <v>0</v>
      </c>
      <c r="H10" s="61">
        <f t="shared" si="0"/>
        <v>324</v>
      </c>
      <c r="I10" s="82" t="s">
        <v>19</v>
      </c>
      <c r="J10" s="84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103</v>
      </c>
      <c r="H11" s="61">
        <f t="shared" si="0"/>
        <v>103</v>
      </c>
      <c r="I11" s="82" t="s">
        <v>20</v>
      </c>
      <c r="J11" s="84"/>
    </row>
    <row r="12" customHeight="1" spans="1:10">
      <c r="A12" s="59"/>
      <c r="B12" s="60"/>
      <c r="C12" s="61"/>
      <c r="D12" s="62"/>
      <c r="E12" s="61"/>
      <c r="F12" s="61">
        <v>344.63</v>
      </c>
      <c r="G12" s="61">
        <v>0</v>
      </c>
      <c r="H12" s="61">
        <f t="shared" si="0"/>
        <v>344.63</v>
      </c>
      <c r="I12" s="82" t="s">
        <v>21</v>
      </c>
      <c r="J12" s="84"/>
    </row>
    <row r="13" s="48" customFormat="1" customHeight="1" spans="1:10">
      <c r="A13" s="63"/>
      <c r="B13" s="64" t="s">
        <v>22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1894.63</v>
      </c>
      <c r="G13" s="65">
        <f t="shared" ref="G13:H13" si="1">SUM(G8:G12)</f>
        <v>103</v>
      </c>
      <c r="H13" s="65">
        <f t="shared" si="1"/>
        <v>1997.63</v>
      </c>
      <c r="I13" s="85"/>
      <c r="J13" s="86"/>
    </row>
    <row r="14" customHeight="1" spans="1:10">
      <c r="A14" s="66">
        <v>2</v>
      </c>
      <c r="B14" s="67" t="s">
        <v>23</v>
      </c>
      <c r="C14" s="68">
        <v>0</v>
      </c>
      <c r="D14" s="66">
        <v>0</v>
      </c>
      <c r="E14" s="68">
        <f>C14*D14</f>
        <v>0</v>
      </c>
      <c r="F14" s="61">
        <v>0</v>
      </c>
      <c r="G14" s="61">
        <v>0</v>
      </c>
      <c r="H14" s="61">
        <f t="shared" si="0"/>
        <v>0</v>
      </c>
      <c r="I14" s="82"/>
      <c r="J14" s="83" t="s">
        <v>24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2">F15+G15</f>
        <v>0</v>
      </c>
      <c r="I15" s="82"/>
      <c r="J15" s="84"/>
    </row>
    <row r="16" s="48" customFormat="1" customHeight="1" spans="1:10">
      <c r="A16" s="63"/>
      <c r="B16" s="64" t="s">
        <v>25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5"/>
      <c r="J16" s="86"/>
    </row>
    <row r="17" customHeight="1" spans="1:10">
      <c r="A17" s="59">
        <v>3</v>
      </c>
      <c r="B17" s="60" t="s">
        <v>26</v>
      </c>
      <c r="C17" s="61">
        <v>0</v>
      </c>
      <c r="D17" s="62">
        <v>0</v>
      </c>
      <c r="E17" s="61">
        <f>C17*D17</f>
        <v>0</v>
      </c>
      <c r="F17" s="61">
        <v>0</v>
      </c>
      <c r="G17" s="61">
        <v>0</v>
      </c>
      <c r="H17" s="61">
        <f t="shared" si="0"/>
        <v>0</v>
      </c>
      <c r="I17" s="82"/>
      <c r="J17" s="87" t="s">
        <v>27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2"/>
      <c r="J18" s="88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2"/>
      <c r="J19" s="88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2"/>
      <c r="J20" s="88"/>
    </row>
    <row r="21" s="48" customFormat="1" customHeight="1" spans="1:10">
      <c r="A21" s="63"/>
      <c r="B21" s="64" t="s">
        <v>28</v>
      </c>
      <c r="C21" s="65">
        <f>SUM(C17)</f>
        <v>0</v>
      </c>
      <c r="D21" s="65">
        <f t="shared" ref="D21:E21" si="3">SUM(D17)</f>
        <v>0</v>
      </c>
      <c r="E21" s="65">
        <f t="shared" si="3"/>
        <v>0</v>
      </c>
      <c r="F21" s="65">
        <f>SUM(F17:F20)</f>
        <v>0</v>
      </c>
      <c r="G21" s="65">
        <f t="shared" ref="G21:H21" si="4">SUM(G17:G20)</f>
        <v>0</v>
      </c>
      <c r="H21" s="65">
        <f t="shared" si="4"/>
        <v>0</v>
      </c>
      <c r="I21" s="85"/>
      <c r="J21" s="89"/>
    </row>
    <row r="22" customHeight="1" spans="1:10">
      <c r="A22" s="59">
        <v>4</v>
      </c>
      <c r="B22" s="60" t="s">
        <v>29</v>
      </c>
      <c r="C22" s="61">
        <v>6000</v>
      </c>
      <c r="D22" s="62">
        <v>1</v>
      </c>
      <c r="E22" s="61">
        <f>C22*D22</f>
        <v>6000</v>
      </c>
      <c r="F22" s="61">
        <v>1670</v>
      </c>
      <c r="G22" s="61">
        <v>0</v>
      </c>
      <c r="H22" s="61">
        <v>1670</v>
      </c>
      <c r="I22" s="59" t="s">
        <v>30</v>
      </c>
      <c r="J22" s="87" t="s">
        <v>31</v>
      </c>
    </row>
    <row r="23" customHeight="1" spans="1:10">
      <c r="A23" s="59"/>
      <c r="B23" s="60"/>
      <c r="C23" s="61"/>
      <c r="D23" s="62"/>
      <c r="E23" s="61"/>
      <c r="F23" s="61">
        <v>842</v>
      </c>
      <c r="G23" s="61">
        <v>0</v>
      </c>
      <c r="H23" s="61">
        <f t="shared" si="0"/>
        <v>842</v>
      </c>
      <c r="I23" s="59" t="s">
        <v>32</v>
      </c>
      <c r="J23" s="88"/>
    </row>
    <row r="24" s="48" customFormat="1" customHeight="1" spans="1:10">
      <c r="A24" s="63"/>
      <c r="B24" s="64" t="s">
        <v>33</v>
      </c>
      <c r="C24" s="65">
        <f>SUM(C22)</f>
        <v>6000</v>
      </c>
      <c r="D24" s="65">
        <f t="shared" ref="D24:E24" si="5">SUM(D22)</f>
        <v>1</v>
      </c>
      <c r="E24" s="65">
        <f t="shared" si="5"/>
        <v>6000</v>
      </c>
      <c r="F24" s="65">
        <f>SUM(F22:F23)</f>
        <v>2512</v>
      </c>
      <c r="G24" s="65">
        <f t="shared" ref="G24:H24" si="6">SUM(G22:G23)</f>
        <v>0</v>
      </c>
      <c r="H24" s="65">
        <f t="shared" si="6"/>
        <v>2512</v>
      </c>
      <c r="I24" s="85"/>
      <c r="J24" s="89"/>
    </row>
    <row r="25" customHeight="1" spans="1:10">
      <c r="A25" s="66">
        <v>5</v>
      </c>
      <c r="B25" s="67" t="s">
        <v>34</v>
      </c>
      <c r="C25" s="68"/>
      <c r="D25" s="66">
        <v>0</v>
      </c>
      <c r="E25" s="68"/>
      <c r="F25" s="61">
        <v>0</v>
      </c>
      <c r="G25" s="61">
        <v>0</v>
      </c>
      <c r="H25" s="61">
        <f>F25+G25</f>
        <v>0</v>
      </c>
      <c r="I25" s="82"/>
      <c r="J25" s="83" t="s">
        <v>35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7">F26+G26</f>
        <v>0</v>
      </c>
      <c r="I26" s="82"/>
      <c r="J26" s="84"/>
    </row>
    <row r="27" s="48" customFormat="1" customHeight="1" spans="1:10">
      <c r="A27" s="63"/>
      <c r="B27" s="64" t="s">
        <v>36</v>
      </c>
      <c r="C27" s="65">
        <f>SUM(C25)</f>
        <v>0</v>
      </c>
      <c r="D27" s="65">
        <f t="shared" ref="D27:E27" si="8">SUM(D25)</f>
        <v>0</v>
      </c>
      <c r="E27" s="65">
        <f t="shared" si="8"/>
        <v>0</v>
      </c>
      <c r="F27" s="65">
        <f>SUM(F25:F26)</f>
        <v>0</v>
      </c>
      <c r="G27" s="65">
        <f>SUM(G25:G26)</f>
        <v>0</v>
      </c>
      <c r="H27" s="65">
        <f t="shared" ref="H27" si="9">SUM(H25:H26)</f>
        <v>0</v>
      </c>
      <c r="I27" s="85"/>
      <c r="J27" s="86"/>
    </row>
    <row r="28" customHeight="1" spans="1:10">
      <c r="A28" s="59">
        <v>6</v>
      </c>
      <c r="B28" s="60" t="s">
        <v>37</v>
      </c>
      <c r="C28" s="61">
        <v>0</v>
      </c>
      <c r="D28" s="62"/>
      <c r="E28" s="61">
        <f>C28*D28</f>
        <v>0</v>
      </c>
      <c r="F28" s="61">
        <v>0</v>
      </c>
      <c r="G28" s="61">
        <v>0</v>
      </c>
      <c r="H28" s="61">
        <f t="shared" si="0"/>
        <v>0</v>
      </c>
      <c r="I28" s="82"/>
      <c r="J28" s="83" t="s">
        <v>38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2"/>
      <c r="J29" s="88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2"/>
      <c r="J30" s="88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2"/>
      <c r="J31" s="88"/>
    </row>
    <row r="32" s="48" customFormat="1" customHeight="1" spans="1:10">
      <c r="A32" s="63"/>
      <c r="B32" s="64" t="s">
        <v>39</v>
      </c>
      <c r="C32" s="65">
        <f>SUM(C28)</f>
        <v>0</v>
      </c>
      <c r="D32" s="65">
        <f t="shared" ref="D32:E32" si="10">SUM(D28)</f>
        <v>0</v>
      </c>
      <c r="E32" s="65">
        <f t="shared" si="10"/>
        <v>0</v>
      </c>
      <c r="F32" s="65">
        <f>SUM(F28:F31)</f>
        <v>0</v>
      </c>
      <c r="G32" s="65">
        <f t="shared" ref="G32:H32" si="11">SUM(G28:G31)</f>
        <v>0</v>
      </c>
      <c r="H32" s="65">
        <f t="shared" si="11"/>
        <v>0</v>
      </c>
      <c r="I32" s="85"/>
      <c r="J32" s="89"/>
    </row>
    <row r="33" customHeight="1" spans="1:10">
      <c r="A33" s="59">
        <v>7</v>
      </c>
      <c r="B33" s="60" t="s">
        <v>40</v>
      </c>
      <c r="C33" s="61">
        <v>0</v>
      </c>
      <c r="D33" s="62"/>
      <c r="E33" s="61">
        <f>C33*D33</f>
        <v>0</v>
      </c>
      <c r="F33" s="61">
        <v>0</v>
      </c>
      <c r="G33" s="61">
        <v>40</v>
      </c>
      <c r="H33" s="61">
        <f>F33+G33</f>
        <v>40</v>
      </c>
      <c r="I33" s="59" t="s">
        <v>41</v>
      </c>
      <c r="J33" s="90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2"/>
      <c r="J34" s="91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2"/>
      <c r="J35" s="91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2"/>
      <c r="J36" s="91"/>
    </row>
    <row r="37" s="48" customFormat="1" customHeight="1" spans="1:10">
      <c r="A37" s="63"/>
      <c r="B37" s="64" t="s">
        <v>42</v>
      </c>
      <c r="C37" s="65">
        <f>SUM(C33)</f>
        <v>0</v>
      </c>
      <c r="D37" s="65">
        <f t="shared" ref="D37:E37" si="12">SUM(D33)</f>
        <v>0</v>
      </c>
      <c r="E37" s="65">
        <f t="shared" si="12"/>
        <v>0</v>
      </c>
      <c r="F37" s="65">
        <f>SUM(F33:F36)</f>
        <v>0</v>
      </c>
      <c r="G37" s="65">
        <f t="shared" ref="G37:H37" si="13">SUM(G33:G36)</f>
        <v>40</v>
      </c>
      <c r="H37" s="65">
        <f t="shared" si="13"/>
        <v>40</v>
      </c>
      <c r="I37" s="85"/>
      <c r="J37" s="92"/>
    </row>
    <row r="38" customHeight="1" spans="1:10">
      <c r="A38" s="59">
        <v>8</v>
      </c>
      <c r="B38" s="60" t="s">
        <v>43</v>
      </c>
      <c r="C38" s="61">
        <v>0</v>
      </c>
      <c r="D38" s="62"/>
      <c r="E38" s="61">
        <f>C38*D38</f>
        <v>0</v>
      </c>
      <c r="F38" s="61">
        <v>0</v>
      </c>
      <c r="G38" s="61">
        <v>0</v>
      </c>
      <c r="H38" s="61">
        <f t="shared" si="0"/>
        <v>0</v>
      </c>
      <c r="I38" s="82"/>
      <c r="J38" s="87" t="s">
        <v>44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2"/>
      <c r="J39" s="88"/>
    </row>
    <row r="40" s="48" customFormat="1" customHeight="1" spans="1:10">
      <c r="A40" s="63"/>
      <c r="B40" s="64" t="s">
        <v>45</v>
      </c>
      <c r="C40" s="65">
        <f>SUM(C38)</f>
        <v>0</v>
      </c>
      <c r="D40" s="65">
        <f t="shared" ref="D40:E40" si="14">SUM(D38)</f>
        <v>0</v>
      </c>
      <c r="E40" s="65">
        <f t="shared" si="14"/>
        <v>0</v>
      </c>
      <c r="F40" s="65">
        <f>SUM(F38:F39)</f>
        <v>0</v>
      </c>
      <c r="G40" s="65">
        <f t="shared" ref="G40:H40" si="15">SUM(G38:G39)</f>
        <v>0</v>
      </c>
      <c r="H40" s="65">
        <f t="shared" si="15"/>
        <v>0</v>
      </c>
      <c r="I40" s="85"/>
      <c r="J40" s="89"/>
    </row>
    <row r="41" customHeight="1" spans="1:10">
      <c r="A41" s="59">
        <v>9</v>
      </c>
      <c r="B41" s="60" t="s">
        <v>46</v>
      </c>
      <c r="C41" s="61">
        <v>0</v>
      </c>
      <c r="D41" s="62"/>
      <c r="E41" s="61">
        <f>C41*D41</f>
        <v>0</v>
      </c>
      <c r="F41" s="61">
        <v>0</v>
      </c>
      <c r="G41" s="61">
        <v>0</v>
      </c>
      <c r="H41" s="61">
        <f t="shared" si="0"/>
        <v>0</v>
      </c>
      <c r="I41" s="82"/>
      <c r="J41" s="83" t="s">
        <v>47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2"/>
      <c r="J42" s="84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2"/>
      <c r="J43" s="84"/>
    </row>
    <row r="44" s="48" customFormat="1" customHeight="1" spans="1:10">
      <c r="A44" s="63"/>
      <c r="B44" s="64" t="s">
        <v>48</v>
      </c>
      <c r="C44" s="65">
        <f>SUM(C41)</f>
        <v>0</v>
      </c>
      <c r="D44" s="65">
        <f t="shared" ref="D44:E44" si="16">SUM(D41)</f>
        <v>0</v>
      </c>
      <c r="E44" s="65">
        <f t="shared" si="16"/>
        <v>0</v>
      </c>
      <c r="F44" s="65">
        <f>SUM(F41:F43)</f>
        <v>0</v>
      </c>
      <c r="G44" s="65">
        <f t="shared" ref="G44:H44" si="17">SUM(G41:G43)</f>
        <v>0</v>
      </c>
      <c r="H44" s="65">
        <f t="shared" si="17"/>
        <v>0</v>
      </c>
      <c r="I44" s="85"/>
      <c r="J44" s="86"/>
    </row>
    <row r="45" customHeight="1" spans="1:10">
      <c r="A45" s="66">
        <v>10</v>
      </c>
      <c r="B45" s="60" t="s">
        <v>49</v>
      </c>
      <c r="C45" s="61">
        <v>1000</v>
      </c>
      <c r="D45" s="62">
        <v>1</v>
      </c>
      <c r="E45" s="61">
        <f>C45*D45</f>
        <v>1000</v>
      </c>
      <c r="F45" s="61">
        <v>240</v>
      </c>
      <c r="G45" s="61">
        <v>240</v>
      </c>
      <c r="H45" s="61">
        <f t="shared" ref="H45:H50" si="18">F45+G45</f>
        <v>480</v>
      </c>
      <c r="I45" s="82" t="s">
        <v>50</v>
      </c>
      <c r="J45" s="90"/>
    </row>
    <row r="46" customHeight="1" spans="1:10">
      <c r="A46" s="72"/>
      <c r="B46" s="60"/>
      <c r="C46" s="61"/>
      <c r="D46" s="62"/>
      <c r="E46" s="61"/>
      <c r="F46" s="61">
        <v>850</v>
      </c>
      <c r="G46" s="61">
        <v>0</v>
      </c>
      <c r="H46" s="61">
        <f t="shared" si="18"/>
        <v>850</v>
      </c>
      <c r="I46" s="82" t="s">
        <v>51</v>
      </c>
      <c r="J46" s="91"/>
    </row>
    <row r="47" customHeight="1" spans="1:10">
      <c r="A47" s="72"/>
      <c r="B47" s="60"/>
      <c r="C47" s="61"/>
      <c r="D47" s="62"/>
      <c r="E47" s="61"/>
      <c r="F47" s="61">
        <v>1842</v>
      </c>
      <c r="G47" s="61">
        <v>0</v>
      </c>
      <c r="H47" s="61">
        <f t="shared" si="18"/>
        <v>1842</v>
      </c>
      <c r="I47" s="82" t="s">
        <v>52</v>
      </c>
      <c r="J47" s="91"/>
    </row>
    <row r="48" customHeight="1" spans="1:10">
      <c r="A48" s="72"/>
      <c r="B48" s="60"/>
      <c r="C48" s="61"/>
      <c r="D48" s="62"/>
      <c r="E48" s="61"/>
      <c r="F48" s="61">
        <v>36</v>
      </c>
      <c r="G48" s="61">
        <v>0</v>
      </c>
      <c r="H48" s="61">
        <f t="shared" si="18"/>
        <v>36</v>
      </c>
      <c r="I48" s="82" t="s">
        <v>53</v>
      </c>
      <c r="J48" s="91"/>
    </row>
    <row r="49" customHeight="1" spans="1:10">
      <c r="A49" s="72"/>
      <c r="B49" s="60"/>
      <c r="C49" s="61"/>
      <c r="D49" s="62"/>
      <c r="E49" s="61"/>
      <c r="F49" s="61">
        <v>144</v>
      </c>
      <c r="G49" s="61">
        <v>0</v>
      </c>
      <c r="H49" s="61">
        <f t="shared" si="18"/>
        <v>144</v>
      </c>
      <c r="I49" s="82" t="s">
        <v>54</v>
      </c>
      <c r="J49" s="91"/>
    </row>
    <row r="50" customHeight="1" spans="1:10">
      <c r="A50" s="72"/>
      <c r="B50" s="60"/>
      <c r="C50" s="61"/>
      <c r="D50" s="62"/>
      <c r="E50" s="61"/>
      <c r="F50" s="61">
        <v>1934</v>
      </c>
      <c r="G50" s="61">
        <v>0</v>
      </c>
      <c r="H50" s="61">
        <f t="shared" si="18"/>
        <v>1934</v>
      </c>
      <c r="I50" s="82" t="s">
        <v>55</v>
      </c>
      <c r="J50" s="91"/>
    </row>
    <row r="51" s="48" customFormat="1" customHeight="1" spans="1:10">
      <c r="A51" s="63"/>
      <c r="B51" s="64" t="s">
        <v>56</v>
      </c>
      <c r="C51" s="65">
        <f>SUM(C45)</f>
        <v>1000</v>
      </c>
      <c r="D51" s="65">
        <f t="shared" ref="D51:E51" si="19">SUM(D45)</f>
        <v>1</v>
      </c>
      <c r="E51" s="65">
        <f t="shared" si="19"/>
        <v>1000</v>
      </c>
      <c r="F51" s="65">
        <f>SUM(F45:F50)</f>
        <v>5046</v>
      </c>
      <c r="G51" s="65">
        <f>SUM(G45:G50)</f>
        <v>240</v>
      </c>
      <c r="H51" s="65">
        <f>SUM(H45:H50)</f>
        <v>5286</v>
      </c>
      <c r="I51" s="85"/>
      <c r="J51" s="92"/>
    </row>
    <row r="52" customHeight="1" spans="1:10">
      <c r="A52" s="63"/>
      <c r="B52" s="64" t="s">
        <v>57</v>
      </c>
      <c r="C52" s="65">
        <f>SUM(C51,C44,C40,C37,C32,C27,C24,C21,C16,C13)</f>
        <v>7000</v>
      </c>
      <c r="D52" s="65">
        <f t="shared" ref="D52:H52" si="20">SUM(D51,D44,D40,D37,D32,D27,D24,D21,D16,D13)</f>
        <v>2</v>
      </c>
      <c r="E52" s="65">
        <f t="shared" si="20"/>
        <v>7000</v>
      </c>
      <c r="F52" s="65">
        <f t="shared" si="20"/>
        <v>9452.63</v>
      </c>
      <c r="G52" s="65">
        <f t="shared" si="20"/>
        <v>383</v>
      </c>
      <c r="H52" s="65">
        <f t="shared" si="20"/>
        <v>9835.63</v>
      </c>
      <c r="I52" s="85"/>
      <c r="J52" s="93"/>
    </row>
    <row r="56" customHeight="1" spans="1:9">
      <c r="A56" s="73" t="s">
        <v>58</v>
      </c>
      <c r="B56" s="74"/>
      <c r="C56" s="75" t="s">
        <v>59</v>
      </c>
      <c r="D56" s="75"/>
      <c r="E56" s="75" t="s">
        <v>60</v>
      </c>
      <c r="F56" s="75"/>
      <c r="G56" s="75" t="s">
        <v>61</v>
      </c>
      <c r="H56" s="75"/>
      <c r="I56" s="94" t="s">
        <v>62</v>
      </c>
    </row>
    <row r="57" customHeight="1" spans="1:9">
      <c r="A57" s="76">
        <f>E52</f>
        <v>7000</v>
      </c>
      <c r="B57" s="77"/>
      <c r="C57" s="77">
        <f>H52</f>
        <v>9835.63</v>
      </c>
      <c r="D57" s="77"/>
      <c r="E57" s="77">
        <f>F52</f>
        <v>9452.63</v>
      </c>
      <c r="F57" s="77"/>
      <c r="G57" s="77">
        <f>G52</f>
        <v>383</v>
      </c>
      <c r="H57" s="77"/>
      <c r="I57" s="95">
        <f>A57-C57</f>
        <v>-2835.63</v>
      </c>
    </row>
    <row r="59" customHeight="1" spans="1:9">
      <c r="A59" s="78" t="s">
        <v>63</v>
      </c>
      <c r="B59" s="79"/>
      <c r="C59" s="80" t="s">
        <v>64</v>
      </c>
      <c r="D59" s="78"/>
      <c r="E59" s="78" t="s">
        <v>65</v>
      </c>
      <c r="F59" s="78"/>
      <c r="G59" s="78" t="s">
        <v>66</v>
      </c>
      <c r="H59" s="78"/>
      <c r="I59" s="79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0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0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0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0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0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1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topLeftCell="A12" workbookViewId="0">
      <selection activeCell="L7" sqref="L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68</v>
      </c>
      <c r="E5" s="6"/>
      <c r="F5" s="7"/>
      <c r="G5" s="7"/>
      <c r="H5" s="6" t="s">
        <v>69</v>
      </c>
      <c r="I5" s="5"/>
      <c r="J5" s="7"/>
      <c r="K5" s="34"/>
    </row>
    <row r="6" ht="20.1" customHeight="1" spans="2:11">
      <c r="B6" s="8"/>
      <c r="C6" s="9"/>
      <c r="D6" s="10" t="s">
        <v>70</v>
      </c>
      <c r="E6" s="10"/>
      <c r="F6" s="11"/>
      <c r="G6" s="11"/>
      <c r="H6" s="10" t="s">
        <v>71</v>
      </c>
      <c r="I6" s="9"/>
      <c r="J6" s="11"/>
      <c r="K6" s="35"/>
    </row>
    <row r="7" ht="20.1" customHeight="1" spans="2:11">
      <c r="B7" s="8"/>
      <c r="C7" s="9"/>
      <c r="D7" s="10" t="s">
        <v>72</v>
      </c>
      <c r="E7" s="10"/>
      <c r="F7" s="12"/>
      <c r="G7" s="11"/>
      <c r="H7" s="10" t="s">
        <v>73</v>
      </c>
      <c r="I7" s="36"/>
      <c r="J7" s="12"/>
      <c r="K7" s="35"/>
    </row>
    <row r="8" ht="20.1" customHeight="1" spans="2:11">
      <c r="B8" s="13"/>
      <c r="C8" s="14"/>
      <c r="D8" s="15"/>
      <c r="E8" s="15"/>
      <c r="F8" s="16"/>
      <c r="G8" s="16"/>
      <c r="H8" s="15" t="s">
        <v>74</v>
      </c>
      <c r="I8" s="37"/>
      <c r="J8" s="16"/>
      <c r="K8" s="38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75</v>
      </c>
      <c r="E10" s="20" t="s">
        <v>76</v>
      </c>
      <c r="F10" s="21"/>
      <c r="G10" s="22" t="s">
        <v>77</v>
      </c>
      <c r="H10" s="21" t="s">
        <v>78</v>
      </c>
      <c r="I10" s="20" t="s">
        <v>79</v>
      </c>
      <c r="J10" s="21"/>
      <c r="K10" s="22" t="s">
        <v>80</v>
      </c>
    </row>
    <row r="11" ht="20.1" customHeight="1" spans="2:11">
      <c r="B11" s="23">
        <v>1</v>
      </c>
      <c r="C11" s="24"/>
      <c r="D11" s="25" t="s">
        <v>81</v>
      </c>
      <c r="E11" s="23" t="s">
        <v>82</v>
      </c>
      <c r="F11" s="24"/>
      <c r="G11" s="26">
        <v>0</v>
      </c>
      <c r="H11" s="26"/>
      <c r="I11" s="39"/>
      <c r="J11" s="40"/>
      <c r="K11" s="41" t="s">
        <v>83</v>
      </c>
    </row>
    <row r="12" ht="20.1" customHeight="1" spans="2:11">
      <c r="B12" s="23">
        <v>2</v>
      </c>
      <c r="C12" s="24"/>
      <c r="D12" s="27"/>
      <c r="E12" s="28" t="s">
        <v>84</v>
      </c>
      <c r="F12" s="28"/>
      <c r="G12" s="26"/>
      <c r="H12" s="26"/>
      <c r="I12" s="39">
        <v>0</v>
      </c>
      <c r="J12" s="40"/>
      <c r="K12" s="42"/>
    </row>
    <row r="13" ht="20.1" customHeight="1" spans="2:11">
      <c r="B13" s="23">
        <v>3</v>
      </c>
      <c r="C13" s="24"/>
      <c r="D13" s="27"/>
      <c r="E13" s="23" t="s">
        <v>85</v>
      </c>
      <c r="F13" s="24"/>
      <c r="G13" s="26">
        <v>0</v>
      </c>
      <c r="H13" s="26"/>
      <c r="I13" s="39"/>
      <c r="J13" s="40"/>
      <c r="K13" s="41" t="s">
        <v>83</v>
      </c>
    </row>
    <row r="14" ht="20.1" customHeight="1" spans="2:11">
      <c r="B14" s="23">
        <v>4</v>
      </c>
      <c r="C14" s="24"/>
      <c r="D14" s="27"/>
      <c r="E14" s="23" t="s">
        <v>86</v>
      </c>
      <c r="F14" s="24"/>
      <c r="G14" s="26"/>
      <c r="H14" s="26"/>
      <c r="I14" s="39">
        <v>0</v>
      </c>
      <c r="J14" s="40"/>
      <c r="K14" s="42"/>
    </row>
    <row r="15" ht="20.1" customHeight="1" spans="2:11">
      <c r="B15" s="23">
        <v>5</v>
      </c>
      <c r="C15" s="24"/>
      <c r="D15" s="25" t="s">
        <v>49</v>
      </c>
      <c r="E15" s="28"/>
      <c r="F15" s="28"/>
      <c r="G15" s="26">
        <v>0</v>
      </c>
      <c r="H15" s="26"/>
      <c r="I15" s="39"/>
      <c r="J15" s="40"/>
      <c r="K15" s="41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ht="20.1" customHeight="1" spans="2:11">
      <c r="B18" s="20" t="s">
        <v>57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6"/>
      <c r="K19" s="17"/>
    </row>
    <row r="20" ht="20.1" customHeight="1" spans="2:11">
      <c r="B20" s="22" t="s">
        <v>78</v>
      </c>
      <c r="C20" s="22"/>
      <c r="D20" s="22"/>
      <c r="E20" s="22"/>
      <c r="F20" s="22"/>
      <c r="G20" s="22" t="s">
        <v>87</v>
      </c>
      <c r="H20" s="22"/>
      <c r="I20" s="22"/>
      <c r="J20" s="22"/>
      <c r="K20" s="22" t="s">
        <v>88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7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89</v>
      </c>
      <c r="C23" s="17"/>
      <c r="D23" s="17"/>
      <c r="E23" s="17"/>
      <c r="F23" s="17" t="s">
        <v>64</v>
      </c>
      <c r="G23" s="17" t="s">
        <v>90</v>
      </c>
      <c r="H23" s="17"/>
      <c r="I23" s="17"/>
      <c r="J23" s="17" t="s">
        <v>66</v>
      </c>
      <c r="K23" s="17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2023-11-01T10:24:41Z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51093A329EC04C29B52457ADAC240588_13</vt:lpwstr>
  </property>
</Properties>
</file>