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<sst xmlns="http://schemas.openxmlformats.org/spreadsheetml/2006/main" count="124" uniqueCount="102">
  <si>
    <t>【借款报销单】</t>
  </si>
  <si>
    <t>团号：HMJB-250113-WFY460</t>
  </si>
  <si>
    <t>会议日期：2025.1.13-20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</si>
  <si>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</si>
  <si>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</si>
  <si>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</si>
  <si>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</si>
  <si>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</si>
  <si>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</si>
  <si>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</si>
  <si>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</si>
  <si>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</si>
  <si>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</si>
  <si>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</si>
  <si>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</si>
  <si>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</si>
  <si>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</si>
  <si>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</si>
  <si>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</si>
  <si>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</si>
  <si>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</si>
  <si>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</si>
  <si>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</si>
  <si>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</si>
  <si>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</si>
  <si>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</si>
  <si>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</si>
  <si>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</si>
  <si>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</si>
  <si>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</si>
  <si>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</si>
  <si>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</si>
  <si>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</si>
  <si>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</si>
  <si>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</si>
  <si>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</si>
  <si>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</si>
  <si>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</si>
  <si>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</si>
  <si>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</si>
  <si>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</si>
  <si>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</si>
  <si>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餐费-溪水酩楼（500定金+餐费）</t>
  </si>
  <si>
    <t>餐费-饭板江南驿（500定金+餐费）</t>
  </si>
  <si>
    <t>餐费-山衢宴（500定金+餐费）</t>
  </si>
  <si>
    <t>餐费-云山良宴（500定金+餐费）</t>
  </si>
  <si>
    <t>餐费-李白图书馆（500定金+餐费）</t>
  </si>
  <si>
    <t>餐费-金禧宴</t>
  </si>
  <si>
    <t>餐费-知味观</t>
  </si>
  <si>
    <t>餐费-梁渚宴</t>
  </si>
  <si>
    <t>餐费-锦上花·江浙菜(瓶窑店)</t>
  </si>
  <si>
    <t>餐费-锦上花粤菜海鲜(西田城二期店)</t>
  </si>
  <si>
    <t xml:space="preserve">餐费-東大方(瓶窑广场店)
</t>
  </si>
  <si>
    <t xml:space="preserve">餐费-大阿爸
</t>
  </si>
  <si>
    <t xml:space="preserve">餐费-東大方(杭州紫金梦想店)
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</si>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</sst>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180" fontId="6" fillId="7" borderId="12" xfId="0" applyNumberFormat="1" applyFont="1" applyFill="1" applyBorder="1" applyAlignment="1">
      <alignment horizontal="right" vertical="center"/>
    </xf>
    <xf numFmtId="180" fontId="9" fillId="0" borderId="12" xfId="0" applyNumberFormat="1" applyFont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Fill="1" applyBorder="1" applyAlignment="1">
      <alignment vertical="center" wrapText="1"/>
    </xf>
    <xf numFmtId="0" fontId="10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664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94" zoomScaleNormal="94" topLeftCell="C41" workbookViewId="0">
      <selection activeCell="H50" sqref="H50"/>
    </sheetView>
  </sheetViews>
  <sheetFormatPr defaultColWidth="9" defaultRowHeight="21" customHeight="1"/>
  <cols>
    <col min="1" max="1" width="9" style="52"/>
    <col min="2" max="2" width="16.7307692307692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423076923077" customWidth="1"/>
    <col min="8" max="8" width="13" customWidth="1"/>
    <col min="9" max="9" width="42.2019230769231" customWidth="1"/>
    <col min="10" max="10" width="39.4615384615385" customWidth="1"/>
    <col min="15" max="15" width="9.69230769230769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79" t="s">
        <v>6</v>
      </c>
      <c r="G6" s="79"/>
      <c r="H6" s="79"/>
      <c r="I6" s="79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79" t="s">
        <v>11</v>
      </c>
      <c r="G7" s="79" t="s">
        <v>12</v>
      </c>
      <c r="H7" s="79" t="s">
        <v>13</v>
      </c>
      <c r="I7" s="79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59">
        <v>1</v>
      </c>
      <c r="E8" s="61">
        <f>C8*D8</f>
        <v>0</v>
      </c>
      <c r="F8" s="80"/>
      <c r="G8" s="80">
        <v>0</v>
      </c>
      <c r="H8" s="80">
        <f t="shared" ref="H8:H43" si="0">F8+G8</f>
        <v>0</v>
      </c>
      <c r="I8" s="84"/>
      <c r="J8" s="85" t="s">
        <v>16</v>
      </c>
    </row>
    <row r="9" customHeight="1" spans="1:10">
      <c r="A9" s="59"/>
      <c r="B9" s="60"/>
      <c r="C9" s="61"/>
      <c r="D9" s="59"/>
      <c r="E9" s="61"/>
      <c r="F9" s="80">
        <v>0</v>
      </c>
      <c r="G9" s="80">
        <v>0</v>
      </c>
      <c r="H9" s="80">
        <f t="shared" si="0"/>
        <v>0</v>
      </c>
      <c r="I9" s="84"/>
      <c r="J9" s="86"/>
    </row>
    <row r="10" customHeight="1" spans="1:10">
      <c r="A10" s="59"/>
      <c r="B10" s="60"/>
      <c r="C10" s="61"/>
      <c r="D10" s="59"/>
      <c r="E10" s="61"/>
      <c r="F10" s="80">
        <v>0</v>
      </c>
      <c r="G10" s="80">
        <v>0</v>
      </c>
      <c r="H10" s="80">
        <f t="shared" si="0"/>
        <v>0</v>
      </c>
      <c r="I10" s="84"/>
      <c r="J10" s="86"/>
    </row>
    <row r="11" customHeight="1" spans="1:10">
      <c r="A11" s="59"/>
      <c r="B11" s="60"/>
      <c r="C11" s="61"/>
      <c r="D11" s="59"/>
      <c r="E11" s="61"/>
      <c r="F11" s="80">
        <v>0</v>
      </c>
      <c r="G11" s="80">
        <v>0</v>
      </c>
      <c r="H11" s="80">
        <f t="shared" si="0"/>
        <v>0</v>
      </c>
      <c r="I11" s="84"/>
      <c r="J11" s="86"/>
    </row>
    <row r="12" customHeight="1" spans="1:10">
      <c r="A12" s="59"/>
      <c r="B12" s="60"/>
      <c r="C12" s="61"/>
      <c r="D12" s="59"/>
      <c r="E12" s="61"/>
      <c r="F12" s="80">
        <v>0</v>
      </c>
      <c r="G12" s="80">
        <v>0</v>
      </c>
      <c r="H12" s="80">
        <f t="shared" si="0"/>
        <v>0</v>
      </c>
      <c r="I12" s="84"/>
      <c r="J12" s="86"/>
    </row>
    <row r="13" s="51" customFormat="1" customHeight="1" spans="1:10">
      <c r="A13" s="62"/>
      <c r="B13" s="63" t="s">
        <v>17</v>
      </c>
      <c r="C13" s="64">
        <f>SUM(C8)</f>
        <v>0</v>
      </c>
      <c r="D13" s="64">
        <f>SUM(D8)</f>
        <v>1</v>
      </c>
      <c r="E13" s="64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>
        <v>1</v>
      </c>
      <c r="E14" s="67">
        <f t="shared" ref="E14:E45" si="2">C14*D14</f>
        <v>0</v>
      </c>
      <c r="F14" s="80">
        <v>0</v>
      </c>
      <c r="G14" s="80">
        <v>0</v>
      </c>
      <c r="H14" s="8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80">
        <v>0</v>
      </c>
      <c r="G15" s="80">
        <v>0</v>
      </c>
      <c r="H15" s="80">
        <f t="shared" ref="H15" si="3">F15+G15</f>
        <v>0</v>
      </c>
      <c r="I15" s="84"/>
      <c r="J15" s="86"/>
    </row>
    <row r="16" s="51" customFormat="1" customHeight="1" spans="1:10">
      <c r="A16" s="62"/>
      <c r="B16" s="63" t="s">
        <v>20</v>
      </c>
      <c r="C16" s="64">
        <f>SUM(C14)</f>
        <v>0</v>
      </c>
      <c r="D16" s="64">
        <f>SUM(D14)</f>
        <v>1</v>
      </c>
      <c r="E16" s="64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87"/>
      <c r="J16" s="88"/>
    </row>
    <row r="17" customHeight="1" spans="1:10">
      <c r="A17" s="59">
        <v>3</v>
      </c>
      <c r="B17" s="60" t="s">
        <v>21</v>
      </c>
      <c r="C17" s="61">
        <v>0</v>
      </c>
      <c r="D17" s="59"/>
      <c r="E17" s="61">
        <f t="shared" si="2"/>
        <v>0</v>
      </c>
      <c r="F17" s="80">
        <v>0</v>
      </c>
      <c r="G17" s="80">
        <v>0</v>
      </c>
      <c r="H17" s="80">
        <f t="shared" si="0"/>
        <v>0</v>
      </c>
      <c r="I17" s="84"/>
      <c r="J17" s="89" t="s">
        <v>22</v>
      </c>
    </row>
    <row r="18" customHeight="1" spans="1:10">
      <c r="A18" s="59"/>
      <c r="B18" s="60"/>
      <c r="C18" s="61"/>
      <c r="D18" s="59"/>
      <c r="E18" s="61"/>
      <c r="F18" s="80">
        <v>0</v>
      </c>
      <c r="G18" s="80">
        <v>0</v>
      </c>
      <c r="H18" s="80">
        <f t="shared" si="0"/>
        <v>0</v>
      </c>
      <c r="I18" s="84"/>
      <c r="J18" s="90"/>
    </row>
    <row r="19" customHeight="1" spans="1:10">
      <c r="A19" s="59"/>
      <c r="B19" s="60"/>
      <c r="C19" s="61"/>
      <c r="D19" s="59"/>
      <c r="E19" s="61"/>
      <c r="F19" s="80">
        <v>0</v>
      </c>
      <c r="G19" s="80">
        <v>0</v>
      </c>
      <c r="H19" s="80">
        <f t="shared" si="0"/>
        <v>0</v>
      </c>
      <c r="I19" s="84"/>
      <c r="J19" s="90"/>
    </row>
    <row r="20" customHeight="1" spans="1:10">
      <c r="A20" s="59"/>
      <c r="B20" s="60"/>
      <c r="C20" s="61"/>
      <c r="D20" s="59"/>
      <c r="E20" s="61"/>
      <c r="F20" s="80">
        <v>0</v>
      </c>
      <c r="G20" s="80">
        <v>0</v>
      </c>
      <c r="H20" s="80">
        <f t="shared" si="0"/>
        <v>0</v>
      </c>
      <c r="I20" s="84"/>
      <c r="J20" s="90"/>
    </row>
    <row r="21" s="51" customFormat="1" customHeight="1" spans="1:10">
      <c r="A21" s="62"/>
      <c r="B21" s="63" t="s">
        <v>23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87"/>
      <c r="J21" s="91"/>
    </row>
    <row r="22" customHeight="1" spans="1:10">
      <c r="A22" s="59">
        <v>4</v>
      </c>
      <c r="B22" s="60" t="s">
        <v>24</v>
      </c>
      <c r="C22" s="61">
        <v>0</v>
      </c>
      <c r="D22" s="59">
        <v>1</v>
      </c>
      <c r="E22" s="61">
        <f t="shared" si="2"/>
        <v>0</v>
      </c>
      <c r="F22" s="80">
        <v>0</v>
      </c>
      <c r="G22" s="80">
        <v>0</v>
      </c>
      <c r="H22" s="80">
        <f t="shared" si="0"/>
        <v>0</v>
      </c>
      <c r="I22" s="92"/>
      <c r="J22" s="89" t="s">
        <v>25</v>
      </c>
    </row>
    <row r="23" customHeight="1" spans="1:10">
      <c r="A23" s="59"/>
      <c r="B23" s="60"/>
      <c r="C23" s="61"/>
      <c r="D23" s="59"/>
      <c r="E23" s="61"/>
      <c r="F23" s="80">
        <v>0</v>
      </c>
      <c r="G23" s="80">
        <v>0</v>
      </c>
      <c r="H23" s="80">
        <f t="shared" si="0"/>
        <v>0</v>
      </c>
      <c r="I23" s="84"/>
      <c r="J23" s="90"/>
    </row>
    <row r="24" s="51" customFormat="1" customHeight="1" spans="1:10">
      <c r="A24" s="62"/>
      <c r="B24" s="63" t="s">
        <v>26</v>
      </c>
      <c r="C24" s="64">
        <f>SUM(C22)</f>
        <v>0</v>
      </c>
      <c r="D24" s="64">
        <f t="shared" ref="D24:E24" si="6">SUM(D22)</f>
        <v>1</v>
      </c>
      <c r="E24" s="64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87"/>
      <c r="J24" s="91"/>
    </row>
    <row r="25" customHeight="1" spans="1:10">
      <c r="A25" s="65">
        <v>5</v>
      </c>
      <c r="B25" s="66" t="s">
        <v>27</v>
      </c>
      <c r="C25" s="67">
        <v>0</v>
      </c>
      <c r="D25" s="65">
        <v>1</v>
      </c>
      <c r="E25" s="67">
        <f t="shared" si="2"/>
        <v>0</v>
      </c>
      <c r="F25" s="80">
        <v>0</v>
      </c>
      <c r="G25" s="80">
        <v>0</v>
      </c>
      <c r="H25" s="80">
        <f t="shared" si="0"/>
        <v>0</v>
      </c>
      <c r="I25" s="92"/>
      <c r="J25" s="85" t="s">
        <v>28</v>
      </c>
    </row>
    <row r="26" customHeight="1" spans="1:10">
      <c r="A26" s="68"/>
      <c r="B26" s="69"/>
      <c r="C26" s="70"/>
      <c r="D26" s="68"/>
      <c r="E26" s="70"/>
      <c r="F26" s="80">
        <v>0</v>
      </c>
      <c r="G26" s="80">
        <v>0</v>
      </c>
      <c r="H26" s="80">
        <f t="shared" ref="H26" si="8">F26+G26</f>
        <v>0</v>
      </c>
      <c r="I26" s="84"/>
      <c r="J26" s="86"/>
    </row>
    <row r="27" s="51" customFormat="1" customHeight="1" spans="1:10">
      <c r="A27" s="62"/>
      <c r="B27" s="63" t="s">
        <v>29</v>
      </c>
      <c r="C27" s="64">
        <f>SUM(C25)</f>
        <v>0</v>
      </c>
      <c r="D27" s="64">
        <f t="shared" ref="D27:E27" si="9">SUM(D25)</f>
        <v>1</v>
      </c>
      <c r="E27" s="64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87"/>
      <c r="J27" s="88"/>
    </row>
    <row r="28" customHeight="1" spans="1:10">
      <c r="A28" s="59">
        <v>6</v>
      </c>
      <c r="B28" s="60" t="s">
        <v>30</v>
      </c>
      <c r="C28" s="61">
        <v>0</v>
      </c>
      <c r="D28" s="59">
        <v>1</v>
      </c>
      <c r="E28" s="61">
        <f t="shared" si="2"/>
        <v>0</v>
      </c>
      <c r="F28" s="80">
        <v>0</v>
      </c>
      <c r="G28" s="80">
        <v>0</v>
      </c>
      <c r="H28" s="80">
        <f t="shared" si="0"/>
        <v>0</v>
      </c>
      <c r="I28" s="84"/>
      <c r="J28" s="85" t="s">
        <v>31</v>
      </c>
    </row>
    <row r="29" customHeight="1" spans="1:10">
      <c r="A29" s="59"/>
      <c r="B29" s="60"/>
      <c r="C29" s="61"/>
      <c r="D29" s="59"/>
      <c r="E29" s="61"/>
      <c r="F29" s="80">
        <v>0</v>
      </c>
      <c r="G29" s="80">
        <v>0</v>
      </c>
      <c r="H29" s="80">
        <f t="shared" si="0"/>
        <v>0</v>
      </c>
      <c r="I29" s="84"/>
      <c r="J29" s="90"/>
    </row>
    <row r="30" customHeight="1" spans="1:10">
      <c r="A30" s="59"/>
      <c r="B30" s="60"/>
      <c r="C30" s="61"/>
      <c r="D30" s="59"/>
      <c r="E30" s="61"/>
      <c r="F30" s="80">
        <v>0</v>
      </c>
      <c r="G30" s="80">
        <v>0</v>
      </c>
      <c r="H30" s="80">
        <f t="shared" si="0"/>
        <v>0</v>
      </c>
      <c r="I30" s="84"/>
      <c r="J30" s="90"/>
    </row>
    <row r="31" customHeight="1" spans="1:10">
      <c r="A31" s="59"/>
      <c r="B31" s="60"/>
      <c r="C31" s="61"/>
      <c r="D31" s="59"/>
      <c r="E31" s="61"/>
      <c r="F31" s="80">
        <v>0</v>
      </c>
      <c r="G31" s="80">
        <v>0</v>
      </c>
      <c r="H31" s="80">
        <f t="shared" si="0"/>
        <v>0</v>
      </c>
      <c r="I31" s="84"/>
      <c r="J31" s="90"/>
    </row>
    <row r="32" s="51" customFormat="1" customHeight="1" spans="1:10">
      <c r="A32" s="62"/>
      <c r="B32" s="63" t="s">
        <v>32</v>
      </c>
      <c r="C32" s="64">
        <f>SUM(C28)</f>
        <v>0</v>
      </c>
      <c r="D32" s="64">
        <f t="shared" ref="D32:E32" si="11">SUM(D28)</f>
        <v>1</v>
      </c>
      <c r="E32" s="64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87"/>
      <c r="J32" s="91"/>
    </row>
    <row r="33" customHeight="1" spans="1:10">
      <c r="A33" s="59">
        <v>7</v>
      </c>
      <c r="B33" s="60" t="s">
        <v>33</v>
      </c>
      <c r="C33" s="61">
        <v>0</v>
      </c>
      <c r="D33" s="59">
        <v>1</v>
      </c>
      <c r="E33" s="61">
        <f t="shared" si="2"/>
        <v>0</v>
      </c>
      <c r="F33" s="80">
        <v>0</v>
      </c>
      <c r="G33" s="80">
        <v>0</v>
      </c>
      <c r="H33" s="80">
        <f t="shared" si="0"/>
        <v>0</v>
      </c>
      <c r="I33" s="84"/>
      <c r="J33" s="93"/>
    </row>
    <row r="34" customHeight="1" spans="1:10">
      <c r="A34" s="59"/>
      <c r="B34" s="60"/>
      <c r="C34" s="61"/>
      <c r="D34" s="59"/>
      <c r="E34" s="61"/>
      <c r="F34" s="80">
        <v>0</v>
      </c>
      <c r="G34" s="80">
        <v>0</v>
      </c>
      <c r="H34" s="80">
        <f t="shared" si="0"/>
        <v>0</v>
      </c>
      <c r="I34" s="84"/>
      <c r="J34" s="94"/>
    </row>
    <row r="35" customHeight="1" spans="1:10">
      <c r="A35" s="59"/>
      <c r="B35" s="60"/>
      <c r="C35" s="61"/>
      <c r="D35" s="59"/>
      <c r="E35" s="61"/>
      <c r="F35" s="80">
        <v>0</v>
      </c>
      <c r="G35" s="80">
        <v>0</v>
      </c>
      <c r="H35" s="80">
        <f t="shared" si="0"/>
        <v>0</v>
      </c>
      <c r="I35" s="84"/>
      <c r="J35" s="94"/>
    </row>
    <row r="36" customHeight="1" spans="1:10">
      <c r="A36" s="59"/>
      <c r="B36" s="60"/>
      <c r="C36" s="61"/>
      <c r="D36" s="59"/>
      <c r="E36" s="61"/>
      <c r="F36" s="80">
        <v>0</v>
      </c>
      <c r="G36" s="80">
        <v>0</v>
      </c>
      <c r="H36" s="80">
        <f t="shared" si="0"/>
        <v>0</v>
      </c>
      <c r="I36" s="84"/>
      <c r="J36" s="94"/>
    </row>
    <row r="37" s="51" customFormat="1" customHeight="1" spans="1:10">
      <c r="A37" s="62"/>
      <c r="B37" s="63" t="s">
        <v>34</v>
      </c>
      <c r="C37" s="64">
        <f>SUM(C33)</f>
        <v>0</v>
      </c>
      <c r="D37" s="64">
        <f t="shared" ref="D37:E37" si="13">SUM(D33)</f>
        <v>1</v>
      </c>
      <c r="E37" s="64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87"/>
      <c r="J37" s="95"/>
    </row>
    <row r="38" customHeight="1" spans="1:10">
      <c r="A38" s="59">
        <v>8</v>
      </c>
      <c r="B38" s="60" t="s">
        <v>35</v>
      </c>
      <c r="C38" s="61">
        <v>0</v>
      </c>
      <c r="D38" s="59">
        <v>1</v>
      </c>
      <c r="E38" s="61">
        <f t="shared" si="2"/>
        <v>0</v>
      </c>
      <c r="F38" s="80">
        <v>0</v>
      </c>
      <c r="G38" s="80">
        <v>0</v>
      </c>
      <c r="H38" s="80">
        <f t="shared" si="0"/>
        <v>0</v>
      </c>
      <c r="I38" s="84"/>
      <c r="J38" s="89" t="s">
        <v>36</v>
      </c>
    </row>
    <row r="39" customHeight="1" spans="1:10">
      <c r="A39" s="59"/>
      <c r="B39" s="60"/>
      <c r="C39" s="61"/>
      <c r="D39" s="59"/>
      <c r="E39" s="61"/>
      <c r="F39" s="80">
        <v>0</v>
      </c>
      <c r="G39" s="80">
        <v>0</v>
      </c>
      <c r="H39" s="80">
        <f t="shared" si="0"/>
        <v>0</v>
      </c>
      <c r="I39" s="84"/>
      <c r="J39" s="90"/>
    </row>
    <row r="40" s="51" customFormat="1" customHeight="1" spans="1:10">
      <c r="A40" s="62"/>
      <c r="B40" s="63" t="s">
        <v>37</v>
      </c>
      <c r="C40" s="64">
        <f>SUM(C38)</f>
        <v>0</v>
      </c>
      <c r="D40" s="64">
        <f t="shared" ref="D40:E40" si="15">SUM(D38)</f>
        <v>1</v>
      </c>
      <c r="E40" s="64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87"/>
      <c r="J40" s="91"/>
    </row>
    <row r="41" customHeight="1" spans="1:10">
      <c r="A41" s="59">
        <v>9</v>
      </c>
      <c r="B41" s="60" t="s">
        <v>38</v>
      </c>
      <c r="C41" s="61">
        <v>0</v>
      </c>
      <c r="D41" s="59">
        <v>1</v>
      </c>
      <c r="E41" s="61">
        <f t="shared" si="2"/>
        <v>0</v>
      </c>
      <c r="F41" s="80">
        <v>0</v>
      </c>
      <c r="G41" s="80">
        <v>0</v>
      </c>
      <c r="H41" s="80">
        <f t="shared" si="0"/>
        <v>0</v>
      </c>
      <c r="I41" s="84"/>
      <c r="J41" s="85" t="s">
        <v>39</v>
      </c>
    </row>
    <row r="42" customHeight="1" spans="1:10">
      <c r="A42" s="59"/>
      <c r="B42" s="60"/>
      <c r="C42" s="61"/>
      <c r="D42" s="59"/>
      <c r="E42" s="61"/>
      <c r="F42" s="80">
        <v>0</v>
      </c>
      <c r="G42" s="80">
        <v>0</v>
      </c>
      <c r="H42" s="80">
        <f t="shared" si="0"/>
        <v>0</v>
      </c>
      <c r="I42" s="84"/>
      <c r="J42" s="86"/>
    </row>
    <row r="43" customHeight="1" spans="1:10">
      <c r="A43" s="59"/>
      <c r="B43" s="60"/>
      <c r="C43" s="61"/>
      <c r="D43" s="59"/>
      <c r="E43" s="61"/>
      <c r="F43" s="80">
        <v>0</v>
      </c>
      <c r="G43" s="80">
        <v>0</v>
      </c>
      <c r="H43" s="80">
        <f t="shared" si="0"/>
        <v>0</v>
      </c>
      <c r="I43" s="84"/>
      <c r="J43" s="86"/>
    </row>
    <row r="44" s="51" customFormat="1" customHeight="1" spans="1:10">
      <c r="A44" s="62"/>
      <c r="B44" s="63" t="s">
        <v>40</v>
      </c>
      <c r="C44" s="64">
        <f>SUM(C41)</f>
        <v>0</v>
      </c>
      <c r="D44" s="64">
        <f t="shared" ref="D44:E44" si="17">SUM(D41)</f>
        <v>1</v>
      </c>
      <c r="E44" s="64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87"/>
      <c r="J44" s="88"/>
    </row>
    <row r="45" ht="16.8" spans="1:10">
      <c r="A45" s="65">
        <v>10</v>
      </c>
      <c r="B45" s="60" t="s">
        <v>41</v>
      </c>
      <c r="C45" s="61">
        <v>20000</v>
      </c>
      <c r="D45" s="59">
        <v>1</v>
      </c>
      <c r="E45" s="61">
        <f t="shared" si="2"/>
        <v>20000</v>
      </c>
      <c r="F45" s="82">
        <v>3947</v>
      </c>
      <c r="G45" s="82">
        <v>0</v>
      </c>
      <c r="H45" s="82">
        <f>F45+G45</f>
        <v>3947</v>
      </c>
      <c r="I45" s="96" t="s">
        <v>42</v>
      </c>
      <c r="J45" s="93"/>
    </row>
    <row r="46" customHeight="1" spans="1:10">
      <c r="A46" s="71"/>
      <c r="B46" s="60"/>
      <c r="C46" s="61"/>
      <c r="D46" s="59"/>
      <c r="E46" s="61"/>
      <c r="F46" s="82">
        <v>3813</v>
      </c>
      <c r="G46" s="82">
        <v>0</v>
      </c>
      <c r="H46" s="82">
        <f>F46+G46</f>
        <v>3813</v>
      </c>
      <c r="I46" s="96" t="s">
        <v>43</v>
      </c>
      <c r="J46" s="94"/>
    </row>
    <row r="47" customHeight="1" spans="1:10">
      <c r="A47" s="71"/>
      <c r="B47" s="60"/>
      <c r="C47" s="61"/>
      <c r="D47" s="59"/>
      <c r="E47" s="61"/>
      <c r="F47" s="82">
        <v>3918</v>
      </c>
      <c r="G47" s="82">
        <v>0</v>
      </c>
      <c r="H47" s="82">
        <f>F47+G47</f>
        <v>3918</v>
      </c>
      <c r="I47" s="96" t="s">
        <v>44</v>
      </c>
      <c r="J47" s="94"/>
    </row>
    <row r="48" customHeight="1" spans="1:10">
      <c r="A48" s="71"/>
      <c r="B48" s="60"/>
      <c r="C48" s="61"/>
      <c r="D48" s="59"/>
      <c r="E48" s="61"/>
      <c r="F48" s="82">
        <v>3577</v>
      </c>
      <c r="G48" s="82">
        <v>0</v>
      </c>
      <c r="H48" s="82">
        <f>F48+G48</f>
        <v>3577</v>
      </c>
      <c r="I48" s="96" t="s">
        <v>45</v>
      </c>
      <c r="J48" s="94"/>
    </row>
    <row r="49" customHeight="1" spans="1:10">
      <c r="A49" s="71"/>
      <c r="B49" s="60"/>
      <c r="C49" s="61"/>
      <c r="D49" s="59"/>
      <c r="E49" s="61"/>
      <c r="F49" s="82">
        <v>3304</v>
      </c>
      <c r="G49" s="82">
        <v>0</v>
      </c>
      <c r="H49" s="82">
        <f>F49+G49</f>
        <v>3304</v>
      </c>
      <c r="I49" s="96" t="s">
        <v>46</v>
      </c>
      <c r="J49" s="94"/>
    </row>
    <row r="50" customHeight="1" spans="1:11">
      <c r="A50" s="71"/>
      <c r="B50" s="60"/>
      <c r="C50" s="61"/>
      <c r="D50" s="59"/>
      <c r="E50" s="61"/>
      <c r="F50" s="82">
        <v>3128</v>
      </c>
      <c r="G50" s="82">
        <v>0</v>
      </c>
      <c r="H50" s="82">
        <f>F50+G50</f>
        <v>3128</v>
      </c>
      <c r="I50" s="96" t="s">
        <v>47</v>
      </c>
      <c r="J50" s="94"/>
      <c r="K50" s="52"/>
    </row>
    <row r="51" customHeight="1" spans="1:11">
      <c r="A51" s="71"/>
      <c r="B51" s="60"/>
      <c r="C51" s="61"/>
      <c r="D51" s="59"/>
      <c r="E51" s="61"/>
      <c r="F51" s="82">
        <v>3374</v>
      </c>
      <c r="G51" s="82">
        <v>0</v>
      </c>
      <c r="H51" s="82">
        <f t="shared" ref="H51:H57" si="19">F51+G51</f>
        <v>3374</v>
      </c>
      <c r="I51" s="97" t="s">
        <v>48</v>
      </c>
      <c r="J51" s="94"/>
      <c r="K51" s="52"/>
    </row>
    <row r="52" customHeight="1" spans="1:11">
      <c r="A52" s="71"/>
      <c r="B52" s="60"/>
      <c r="C52" s="61"/>
      <c r="D52" s="59"/>
      <c r="E52" s="61"/>
      <c r="F52" s="82">
        <v>4395</v>
      </c>
      <c r="G52" s="82">
        <v>0</v>
      </c>
      <c r="H52" s="82">
        <f t="shared" si="19"/>
        <v>4395</v>
      </c>
      <c r="I52" s="96" t="s">
        <v>49</v>
      </c>
      <c r="J52" s="94"/>
      <c r="K52" s="52"/>
    </row>
    <row r="53" customHeight="1" spans="1:11">
      <c r="A53" s="71"/>
      <c r="B53" s="60"/>
      <c r="C53" s="61"/>
      <c r="D53" s="59"/>
      <c r="E53" s="61"/>
      <c r="F53" s="82">
        <v>3297.7</v>
      </c>
      <c r="G53" s="82">
        <v>0</v>
      </c>
      <c r="H53" s="82">
        <f t="shared" si="19"/>
        <v>3297.7</v>
      </c>
      <c r="I53" s="98" t="s">
        <v>50</v>
      </c>
      <c r="J53" s="94"/>
      <c r="K53" s="52"/>
    </row>
    <row r="54" customHeight="1" spans="1:11">
      <c r="A54" s="71"/>
      <c r="B54" s="60"/>
      <c r="C54" s="61"/>
      <c r="D54" s="59"/>
      <c r="E54" s="61"/>
      <c r="F54" s="82">
        <v>3443.58</v>
      </c>
      <c r="G54" s="82">
        <v>0</v>
      </c>
      <c r="H54" s="82">
        <f t="shared" si="19"/>
        <v>3443.58</v>
      </c>
      <c r="I54" s="96" t="s">
        <v>51</v>
      </c>
      <c r="J54" s="94"/>
      <c r="K54" s="52"/>
    </row>
    <row r="55" customHeight="1" spans="1:11">
      <c r="A55" s="71"/>
      <c r="B55" s="60"/>
      <c r="C55" s="61"/>
      <c r="D55" s="59"/>
      <c r="E55" s="61"/>
      <c r="F55" s="82">
        <v>3226</v>
      </c>
      <c r="G55" s="82">
        <v>0</v>
      </c>
      <c r="H55" s="82">
        <f t="shared" si="19"/>
        <v>3226</v>
      </c>
      <c r="I55" s="98" t="s">
        <v>52</v>
      </c>
      <c r="J55" s="94"/>
      <c r="K55" s="52"/>
    </row>
    <row r="56" customHeight="1" spans="1:11">
      <c r="A56" s="71"/>
      <c r="B56" s="60"/>
      <c r="C56" s="61"/>
      <c r="D56" s="59"/>
      <c r="E56" s="61"/>
      <c r="F56" s="82">
        <v>3100</v>
      </c>
      <c r="G56" s="82">
        <v>0</v>
      </c>
      <c r="H56" s="82">
        <f t="shared" si="19"/>
        <v>3100</v>
      </c>
      <c r="I56" s="98" t="s">
        <v>53</v>
      </c>
      <c r="J56" s="94"/>
      <c r="K56" s="52"/>
    </row>
    <row r="57" customHeight="1" spans="1:11">
      <c r="A57" s="71"/>
      <c r="B57" s="60"/>
      <c r="C57" s="61"/>
      <c r="D57" s="59"/>
      <c r="E57" s="61"/>
      <c r="F57" s="82">
        <v>3584</v>
      </c>
      <c r="G57" s="82">
        <v>0</v>
      </c>
      <c r="H57" s="82">
        <f t="shared" si="19"/>
        <v>3584</v>
      </c>
      <c r="I57" s="98" t="s">
        <v>54</v>
      </c>
      <c r="J57" s="94"/>
      <c r="K57" s="52"/>
    </row>
    <row r="58" s="51" customFormat="1" customHeight="1" spans="1:10">
      <c r="A58" s="62"/>
      <c r="B58" s="63" t="s">
        <v>55</v>
      </c>
      <c r="C58" s="64">
        <f>SUM(C45)</f>
        <v>20000</v>
      </c>
      <c r="D58" s="64">
        <f t="shared" ref="D58:E58" si="20">SUM(D45)</f>
        <v>1</v>
      </c>
      <c r="E58" s="64">
        <f t="shared" si="20"/>
        <v>20000</v>
      </c>
      <c r="F58" s="81">
        <f>SUM(F45:F57)</f>
        <v>46107.28</v>
      </c>
      <c r="G58" s="81">
        <f>SUM(G45:G57)</f>
        <v>0</v>
      </c>
      <c r="H58" s="81">
        <f>SUM(H45:H57)</f>
        <v>46107.28</v>
      </c>
      <c r="I58" s="87"/>
      <c r="J58" s="95"/>
    </row>
    <row r="59" customHeight="1" spans="1:10">
      <c r="A59" s="62"/>
      <c r="B59" s="63" t="s">
        <v>56</v>
      </c>
      <c r="C59" s="64">
        <f>SUM(C58,C44,C40,C37,C32,C27,C24,C21,C16,C13)</f>
        <v>20000</v>
      </c>
      <c r="D59" s="64">
        <f t="shared" ref="D59:H59" si="21">SUM(D58,D44,D40,D37,D32,D27,D24,D21,D16,D13)</f>
        <v>9</v>
      </c>
      <c r="E59" s="64">
        <f t="shared" si="21"/>
        <v>20000</v>
      </c>
      <c r="F59" s="81">
        <f t="shared" si="21"/>
        <v>46107.28</v>
      </c>
      <c r="G59" s="81">
        <f t="shared" si="21"/>
        <v>0</v>
      </c>
      <c r="H59" s="81">
        <f t="shared" si="21"/>
        <v>46107.28</v>
      </c>
      <c r="I59" s="87"/>
      <c r="J59" s="99"/>
    </row>
    <row r="63" customHeight="1" spans="1:9">
      <c r="A63" s="72" t="s">
        <v>57</v>
      </c>
      <c r="B63" s="73"/>
      <c r="C63" s="74" t="s">
        <v>58</v>
      </c>
      <c r="D63" s="74"/>
      <c r="E63" s="74" t="s">
        <v>59</v>
      </c>
      <c r="F63" s="74"/>
      <c r="G63" s="74" t="s">
        <v>60</v>
      </c>
      <c r="H63" s="74"/>
      <c r="I63" s="100" t="s">
        <v>61</v>
      </c>
    </row>
    <row r="64" customHeight="1" spans="1:9">
      <c r="A64" s="75">
        <f>E59</f>
        <v>20000</v>
      </c>
      <c r="B64" s="76"/>
      <c r="C64" s="76">
        <f>H59</f>
        <v>46107.28</v>
      </c>
      <c r="D64" s="76"/>
      <c r="E64" s="76">
        <f>F59</f>
        <v>46107.28</v>
      </c>
      <c r="F64" s="76"/>
      <c r="G64" s="76">
        <f>G59</f>
        <v>0</v>
      </c>
      <c r="H64" s="76"/>
      <c r="I64" s="101">
        <f>A64-C64</f>
        <v>-26107.28</v>
      </c>
    </row>
    <row r="66" customHeight="1" spans="1:9">
      <c r="A66" s="102" t="s">
        <v>62</v>
      </c>
      <c r="B66" s="103"/>
      <c r="C66" s="104" t="s">
        <v>63</v>
      </c>
      <c r="D66" s="102"/>
      <c r="E66" s="102" t="s">
        <v>64</v>
      </c>
      <c r="F66" s="102"/>
      <c r="G66" s="102" t="s">
        <v>65</v>
      </c>
      <c r="H66" s="102"/>
      <c r="I66" s="103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8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6.8"/>
  <cols>
    <col min="1" max="1" width="1.46153846153846" customWidth="1"/>
    <col min="2" max="3" width="2.25961538461538" customWidth="1"/>
    <col min="4" max="4" width="12.1346153846154" customWidth="1"/>
    <col min="5" max="5" width="0.865384615384615" customWidth="1"/>
    <col min="6" max="6" width="18" customWidth="1"/>
    <col min="7" max="7" width="11.6057692307692" customWidth="1"/>
    <col min="8" max="8" width="11.1346153846154" customWidth="1"/>
    <col min="9" max="9" width="1" customWidth="1"/>
    <col min="10" max="10" width="11.8653846153846" customWidth="1"/>
    <col min="11" max="11" width="20.8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67</v>
      </c>
      <c r="E5" s="6"/>
      <c r="F5" s="28" t="s">
        <v>68</v>
      </c>
      <c r="G5" s="28"/>
      <c r="H5" s="6" t="s">
        <v>69</v>
      </c>
      <c r="I5" s="5"/>
      <c r="J5" s="28" t="s">
        <v>70</v>
      </c>
      <c r="K5" s="36"/>
    </row>
    <row r="6" ht="20.1" customHeight="1" spans="2:11">
      <c r="B6" s="7"/>
      <c r="C6" s="8"/>
      <c r="D6" s="9" t="s">
        <v>71</v>
      </c>
      <c r="E6" s="9"/>
      <c r="F6" s="29" t="s">
        <v>72</v>
      </c>
      <c r="G6" s="29"/>
      <c r="H6" s="9" t="s">
        <v>73</v>
      </c>
      <c r="I6" s="8"/>
      <c r="J6" s="29" t="s">
        <v>74</v>
      </c>
      <c r="K6" s="37"/>
    </row>
    <row r="7" ht="20.1" customHeight="1" spans="2:11">
      <c r="B7" s="7"/>
      <c r="C7" s="8"/>
      <c r="D7" s="9" t="s">
        <v>75</v>
      </c>
      <c r="E7" s="9"/>
      <c r="F7" s="30">
        <v>43704</v>
      </c>
      <c r="G7" s="29"/>
      <c r="H7" s="9" t="s">
        <v>76</v>
      </c>
      <c r="I7" s="38"/>
      <c r="J7" s="29">
        <v>8.28</v>
      </c>
      <c r="K7" s="37"/>
    </row>
    <row r="8" ht="20.1" customHeight="1" spans="2:11">
      <c r="B8" s="10"/>
      <c r="C8" s="11"/>
      <c r="D8" s="12"/>
      <c r="E8" s="12"/>
      <c r="F8" s="31"/>
      <c r="G8" s="31"/>
      <c r="H8" s="12" t="s">
        <v>77</v>
      </c>
      <c r="I8" s="39"/>
      <c r="J8" s="31" t="s">
        <v>78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79</v>
      </c>
      <c r="E10" s="16" t="s">
        <v>80</v>
      </c>
      <c r="F10" s="32"/>
      <c r="G10" s="23" t="s">
        <v>81</v>
      </c>
      <c r="H10" s="32" t="s">
        <v>82</v>
      </c>
      <c r="I10" s="16" t="s">
        <v>83</v>
      </c>
      <c r="J10" s="32"/>
      <c r="K10" s="23" t="s">
        <v>84</v>
      </c>
    </row>
    <row r="11" ht="20.1" customHeight="1" spans="2:11">
      <c r="B11" s="17">
        <v>1</v>
      </c>
      <c r="C11" s="18"/>
      <c r="D11" s="19" t="s">
        <v>85</v>
      </c>
      <c r="E11" s="17" t="s">
        <v>86</v>
      </c>
      <c r="F11" s="18"/>
      <c r="G11" s="33">
        <v>0</v>
      </c>
      <c r="H11" s="33"/>
      <c r="I11" s="41"/>
      <c r="J11" s="42"/>
      <c r="K11" s="43" t="s">
        <v>87</v>
      </c>
    </row>
    <row r="12" ht="23" customHeight="1" spans="2:11">
      <c r="B12" s="17">
        <v>2</v>
      </c>
      <c r="C12" s="18"/>
      <c r="D12" s="20"/>
      <c r="E12" s="25" t="s">
        <v>88</v>
      </c>
      <c r="F12" s="25"/>
      <c r="G12" s="33">
        <v>0</v>
      </c>
      <c r="H12" s="33"/>
      <c r="I12" s="41"/>
      <c r="J12" s="42"/>
      <c r="K12" s="43" t="s">
        <v>87</v>
      </c>
    </row>
    <row r="13" ht="20.1" customHeight="1" spans="2:11">
      <c r="B13" s="17">
        <v>3</v>
      </c>
      <c r="C13" s="18"/>
      <c r="D13" s="20"/>
      <c r="E13" s="17" t="s">
        <v>89</v>
      </c>
      <c r="F13" s="18"/>
      <c r="G13" s="33">
        <v>0</v>
      </c>
      <c r="H13" s="33"/>
      <c r="I13" s="41"/>
      <c r="J13" s="42"/>
      <c r="K13" s="43" t="s">
        <v>87</v>
      </c>
    </row>
    <row r="14" ht="20.1" customHeight="1" spans="2:11">
      <c r="B14" s="17">
        <v>4</v>
      </c>
      <c r="C14" s="18"/>
      <c r="D14" s="20"/>
      <c r="E14" s="17" t="s">
        <v>90</v>
      </c>
      <c r="F14" s="18"/>
      <c r="G14" s="33">
        <v>0</v>
      </c>
      <c r="H14" s="33"/>
      <c r="I14" s="41"/>
      <c r="J14" s="42"/>
      <c r="K14" s="43" t="s">
        <v>91</v>
      </c>
    </row>
    <row r="15" ht="20.1" customHeight="1" spans="2:11">
      <c r="B15" s="17">
        <v>5</v>
      </c>
      <c r="C15" s="18"/>
      <c r="D15" s="19" t="s">
        <v>41</v>
      </c>
      <c r="E15" s="25" t="s">
        <v>92</v>
      </c>
      <c r="F15" s="25"/>
      <c r="G15" s="33">
        <v>0</v>
      </c>
      <c r="H15" s="33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3">
        <v>0</v>
      </c>
      <c r="H16" s="33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3">
        <v>0</v>
      </c>
      <c r="H17" s="33"/>
      <c r="I17" s="41"/>
      <c r="J17" s="42"/>
      <c r="K17" s="43"/>
    </row>
    <row r="18" ht="20.1" customHeight="1" spans="2:11">
      <c r="B18" s="16" t="s">
        <v>56</v>
      </c>
      <c r="C18" s="22"/>
      <c r="D18" s="22"/>
      <c r="E18" s="22"/>
      <c r="F18" s="32"/>
      <c r="G18" s="34">
        <f>SUM(G11:G17)</f>
        <v>0</v>
      </c>
      <c r="H18" s="34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82</v>
      </c>
      <c r="C20" s="23"/>
      <c r="D20" s="23"/>
      <c r="E20" s="23"/>
      <c r="F20" s="23"/>
      <c r="G20" s="23" t="s">
        <v>93</v>
      </c>
      <c r="H20" s="23"/>
      <c r="I20" s="23"/>
      <c r="J20" s="23"/>
      <c r="K20" s="23" t="s">
        <v>94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95</v>
      </c>
      <c r="C23" s="13"/>
      <c r="D23" s="13"/>
      <c r="E23" s="13"/>
      <c r="F23" s="13" t="s">
        <v>63</v>
      </c>
      <c r="G23" s="13" t="s">
        <v>96</v>
      </c>
      <c r="H23" s="13"/>
      <c r="I23" s="13"/>
      <c r="J23" s="13" t="s">
        <v>65</v>
      </c>
      <c r="K23" s="13"/>
    </row>
    <row r="26" ht="20.4" spans="1:11">
      <c r="A26" s="2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67</v>
      </c>
      <c r="E28" s="6"/>
      <c r="F28" s="28" t="str">
        <f>F5</f>
        <v>王凤雨</v>
      </c>
      <c r="G28" s="28"/>
      <c r="H28" s="6" t="s">
        <v>69</v>
      </c>
      <c r="I28" s="5"/>
      <c r="J28" s="28" t="str">
        <f>J5</f>
        <v>助理</v>
      </c>
      <c r="K28" s="36"/>
    </row>
    <row r="29" ht="20.1" customHeight="1" spans="2:11">
      <c r="B29" s="7"/>
      <c r="C29" s="8"/>
      <c r="D29" s="9" t="s">
        <v>71</v>
      </c>
      <c r="E29" s="9"/>
      <c r="F29" s="29" t="str">
        <f>F6</f>
        <v>北京</v>
      </c>
      <c r="G29" s="29"/>
      <c r="H29" s="9" t="s">
        <v>73</v>
      </c>
      <c r="I29" s="8"/>
      <c r="J29" s="29" t="str">
        <f>J6</f>
        <v>企划活动部</v>
      </c>
      <c r="K29" s="37"/>
    </row>
    <row r="30" ht="20.1" customHeight="1" spans="2:11">
      <c r="B30" s="7"/>
      <c r="C30" s="8"/>
      <c r="D30" s="9" t="s">
        <v>75</v>
      </c>
      <c r="E30" s="9"/>
      <c r="F30" s="30">
        <f>F7</f>
        <v>43704</v>
      </c>
      <c r="G30" s="29"/>
      <c r="H30" s="9" t="s">
        <v>76</v>
      </c>
      <c r="I30" s="38"/>
      <c r="J30" s="29">
        <f>J7</f>
        <v>8.28</v>
      </c>
      <c r="K30" s="37"/>
    </row>
    <row r="31" ht="20.1" customHeight="1" spans="2:11">
      <c r="B31" s="10"/>
      <c r="C31" s="11"/>
      <c r="D31" s="12"/>
      <c r="E31" s="12"/>
      <c r="F31" s="31"/>
      <c r="G31" s="31"/>
      <c r="H31" s="12" t="s">
        <v>77</v>
      </c>
      <c r="I31" s="39"/>
      <c r="J31" s="31" t="str">
        <f>J8</f>
        <v>HMZA-191113-XKH685</v>
      </c>
      <c r="K31" s="40"/>
    </row>
    <row r="32" ht="20.1" customHeight="1"/>
    <row r="33" ht="20.1" customHeight="1" spans="2:11">
      <c r="B33" s="25"/>
      <c r="C33" s="25"/>
      <c r="D33" s="26" t="s">
        <v>98</v>
      </c>
      <c r="E33" s="25" t="s">
        <v>99</v>
      </c>
      <c r="F33" s="25"/>
      <c r="G33" s="33" t="s">
        <v>100</v>
      </c>
      <c r="H33" s="33" t="s">
        <v>101</v>
      </c>
      <c r="I33" s="33" t="s">
        <v>56</v>
      </c>
      <c r="J33" s="33"/>
      <c r="K33" s="49" t="s">
        <v>84</v>
      </c>
    </row>
    <row r="34" ht="20.1" customHeight="1" spans="2:11">
      <c r="B34" s="25">
        <v>1</v>
      </c>
      <c r="C34" s="25"/>
      <c r="D34" s="27"/>
      <c r="E34" s="25"/>
      <c r="F34" s="25"/>
      <c r="G34" s="33">
        <v>100</v>
      </c>
      <c r="H34" s="33">
        <v>0</v>
      </c>
      <c r="I34" s="41">
        <f>G34*H34</f>
        <v>0</v>
      </c>
      <c r="J34" s="42"/>
      <c r="K34" s="50"/>
    </row>
    <row r="35" ht="20.1" customHeight="1" spans="2:11">
      <c r="B35" s="25">
        <v>2</v>
      </c>
      <c r="C35" s="25"/>
      <c r="D35" s="27"/>
      <c r="E35" s="25"/>
      <c r="F35" s="25"/>
      <c r="G35" s="33">
        <v>200</v>
      </c>
      <c r="H35" s="33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5">
        <v>3</v>
      </c>
      <c r="C36" s="25"/>
      <c r="D36" s="27"/>
      <c r="E36" s="25"/>
      <c r="F36" s="25"/>
      <c r="G36" s="33">
        <v>0</v>
      </c>
      <c r="H36" s="33">
        <v>0</v>
      </c>
      <c r="I36" s="41">
        <f t="shared" si="0"/>
        <v>0</v>
      </c>
      <c r="J36" s="42"/>
      <c r="K36" s="50"/>
    </row>
    <row r="37" ht="20.1" customHeight="1" spans="2:11">
      <c r="B37" s="16" t="s">
        <v>56</v>
      </c>
      <c r="C37" s="22"/>
      <c r="D37" s="22"/>
      <c r="E37" s="22"/>
      <c r="F37" s="32"/>
      <c r="G37" s="34"/>
      <c r="H37" s="34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3" t="s">
        <v>95</v>
      </c>
      <c r="C38" s="13"/>
      <c r="D38" s="13"/>
      <c r="E38" s="13"/>
      <c r="F38" s="13" t="s">
        <v>63</v>
      </c>
      <c r="G38" s="13" t="s">
        <v>96</v>
      </c>
      <c r="H38" s="13"/>
      <c r="I38" s="13"/>
      <c r="J38" s="13" t="s">
        <v>65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2014-04-21T00:52:00Z</dcterms:created>
  <cp:lastPrinted>2021-12-14T02:11:00Z</cp:lastPrinted>
  <dcterms:modified xsi:type="dcterms:W3CDTF">2025-01-21T12:24:28Z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21D37F31BECF44CAA414AD0052A88822_12</vt:lpwstr>
  </property>
</Properties>
</file>