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<sst xmlns="http://schemas.openxmlformats.org/spreadsheetml/2006/main" count="33">
  <si>
    <t>20171102-20171105中侨国旅罗氏广州中心皇冠假日酒店会议报价单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</si>
  <si>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</si>
  <si>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</si>
  <si>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</si>
  <si>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</si>
  <si>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</si>
  <si>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</si>
  <si>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</si>
  <si>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</si>
  <si>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小车，南站/机场-市区酒店往返单接送</t>
  </si>
  <si>
    <t>超23:00接</t>
  </si>
  <si>
    <t>商务车，南站/机场-市区酒店往返单接送</t>
  </si>
  <si>
    <t>3座大巴半天包车</t>
  </si>
  <si>
    <t>商务车半天包车</t>
  </si>
  <si>
    <t>打车费</t>
  </si>
  <si>
    <t>餐费</t>
  </si>
  <si>
    <t>数量（人）</t>
  </si>
  <si>
    <t>数量(天)</t>
  </si>
  <si>
    <t>单价</t>
  </si>
  <si>
    <t>旅行社费用</t>
  </si>
  <si>
    <t>人员费用</t>
  </si>
  <si>
    <t>3日接机</t>
  </si>
  <si>
    <t>3-5日酒店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</si>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</sst>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5" fillId="21" borderId="1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E10" sqref="E10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39</v>
      </c>
      <c r="D4" s="8">
        <v>1</v>
      </c>
      <c r="E4" s="9">
        <v>280</v>
      </c>
      <c r="F4" s="11">
        <f t="shared" ref="F4:F9" si="0">C4*D4*E4</f>
        <v>10920</v>
      </c>
      <c r="G4" s="12"/>
    </row>
    <row r="5" ht="14.25" spans="1:7">
      <c r="A5" s="7" t="s">
        <v>8</v>
      </c>
      <c r="B5" s="8" t="s">
        <v>9</v>
      </c>
      <c r="C5" s="8">
        <v>2</v>
      </c>
      <c r="D5" s="8">
        <v>1</v>
      </c>
      <c r="E5" s="9">
        <v>330</v>
      </c>
      <c r="F5" s="11">
        <f t="shared" si="0"/>
        <v>660</v>
      </c>
      <c r="G5" s="12" t="s">
        <v>10</v>
      </c>
    </row>
    <row r="6" ht="14.25" spans="1:7">
      <c r="A6" s="7" t="s">
        <v>8</v>
      </c>
      <c r="B6" s="8" t="s">
        <v>11</v>
      </c>
      <c r="C6" s="8">
        <v>10</v>
      </c>
      <c r="D6" s="8">
        <v>1</v>
      </c>
      <c r="E6" s="9">
        <v>350</v>
      </c>
      <c r="F6" s="11">
        <f t="shared" si="0"/>
        <v>3500</v>
      </c>
      <c r="G6" s="12"/>
    </row>
    <row r="7" ht="14.25" spans="1:7">
      <c r="A7" s="7" t="s">
        <v>8</v>
      </c>
      <c r="B7" s="8" t="s">
        <v>12</v>
      </c>
      <c r="C7" s="8">
        <v>1</v>
      </c>
      <c r="D7" s="8">
        <v>1</v>
      </c>
      <c r="E7" s="9">
        <v>1200</v>
      </c>
      <c r="F7" s="11">
        <f t="shared" si="0"/>
        <v>1200</v>
      </c>
      <c r="G7" s="12"/>
    </row>
    <row r="8" ht="14.25" spans="1:7">
      <c r="A8" s="7" t="s">
        <v>8</v>
      </c>
      <c r="B8" s="8" t="s">
        <v>13</v>
      </c>
      <c r="C8" s="8">
        <v>2</v>
      </c>
      <c r="D8" s="8">
        <v>1</v>
      </c>
      <c r="E8" s="9">
        <v>800</v>
      </c>
      <c r="F8" s="11">
        <f t="shared" si="0"/>
        <v>1600</v>
      </c>
      <c r="G8" s="12"/>
    </row>
    <row r="9" ht="14.25" spans="1:7">
      <c r="A9" s="7" t="s">
        <v>14</v>
      </c>
      <c r="B9" s="8" t="s">
        <v>14</v>
      </c>
      <c r="C9" s="8">
        <v>1</v>
      </c>
      <c r="D9" s="8">
        <v>1</v>
      </c>
      <c r="E9" s="9">
        <v>61</v>
      </c>
      <c r="F9" s="11">
        <f t="shared" si="0"/>
        <v>61</v>
      </c>
      <c r="G9" s="12"/>
    </row>
    <row r="10" ht="22.5" spans="1:7">
      <c r="A10" s="7"/>
      <c r="B10" s="8"/>
      <c r="C10" s="8"/>
      <c r="D10" s="8"/>
      <c r="E10" s="9"/>
      <c r="F10" s="13">
        <f>SUM(F4:F9)</f>
        <v>17941</v>
      </c>
      <c r="G10" s="12"/>
    </row>
    <row r="11" ht="14.25" spans="1:7">
      <c r="A11" s="4" t="s">
        <v>15</v>
      </c>
      <c r="B11" s="4"/>
      <c r="C11" s="4"/>
      <c r="D11" s="4"/>
      <c r="E11" s="5"/>
      <c r="F11" s="4"/>
      <c r="G11" s="6"/>
    </row>
    <row r="12" ht="14.25" spans="1:7">
      <c r="A12" s="8" t="s">
        <v>2</v>
      </c>
      <c r="B12" s="8" t="s">
        <v>3</v>
      </c>
      <c r="C12" s="8" t="s">
        <v>16</v>
      </c>
      <c r="D12" s="8" t="s">
        <v>17</v>
      </c>
      <c r="E12" s="8" t="s">
        <v>18</v>
      </c>
      <c r="F12" s="8" t="s">
        <v>7</v>
      </c>
      <c r="G12" s="10"/>
    </row>
    <row r="13" ht="14.25" spans="1:7">
      <c r="A13" s="14" t="s">
        <v>15</v>
      </c>
      <c r="B13" s="15" t="s">
        <v>15</v>
      </c>
      <c r="C13" s="16">
        <v>1</v>
      </c>
      <c r="D13" s="8">
        <v>1</v>
      </c>
      <c r="E13" s="17">
        <v>257</v>
      </c>
      <c r="F13" s="11">
        <f>C13*D13*E13</f>
        <v>257</v>
      </c>
      <c r="G13" s="10"/>
    </row>
    <row r="14" ht="22.5" spans="1:7">
      <c r="A14" s="8"/>
      <c r="B14" s="18"/>
      <c r="C14" s="8"/>
      <c r="D14" s="8"/>
      <c r="E14" s="8"/>
      <c r="F14" s="13">
        <f>SUM(F13:F13)</f>
        <v>257</v>
      </c>
      <c r="G14" s="10"/>
    </row>
    <row r="15" ht="14.25" spans="1:7">
      <c r="A15" s="4" t="s">
        <v>19</v>
      </c>
      <c r="B15" s="4"/>
      <c r="C15" s="4"/>
      <c r="D15" s="4"/>
      <c r="E15" s="5"/>
      <c r="F15" s="4"/>
      <c r="G15" s="6"/>
    </row>
    <row r="16" ht="14.25" spans="1:7">
      <c r="A16" s="8" t="s">
        <v>2</v>
      </c>
      <c r="B16" s="8" t="s">
        <v>3</v>
      </c>
      <c r="C16" s="8" t="s">
        <v>16</v>
      </c>
      <c r="D16" s="8" t="s">
        <v>17</v>
      </c>
      <c r="E16" s="8" t="s">
        <v>18</v>
      </c>
      <c r="F16" s="8" t="s">
        <v>7</v>
      </c>
      <c r="G16" s="10"/>
    </row>
    <row r="17" ht="14.25" spans="1:7">
      <c r="A17" s="14" t="s">
        <v>20</v>
      </c>
      <c r="B17" s="15" t="s">
        <v>21</v>
      </c>
      <c r="C17" s="16">
        <v>3</v>
      </c>
      <c r="D17" s="8">
        <v>1</v>
      </c>
      <c r="E17" s="17">
        <v>450</v>
      </c>
      <c r="F17" s="11">
        <f>C17*D17*E17</f>
        <v>1350</v>
      </c>
      <c r="G17" s="10"/>
    </row>
    <row r="18" ht="14.25" spans="1:7">
      <c r="A18" s="14" t="s">
        <v>20</v>
      </c>
      <c r="B18" s="15" t="s">
        <v>22</v>
      </c>
      <c r="C18" s="16">
        <v>2</v>
      </c>
      <c r="D18" s="8">
        <v>3</v>
      </c>
      <c r="E18" s="17">
        <v>450</v>
      </c>
      <c r="F18" s="11">
        <f>C18*D18*E18</f>
        <v>2700</v>
      </c>
      <c r="G18" s="10"/>
    </row>
    <row r="19" ht="22.5" spans="1:7">
      <c r="A19" s="8"/>
      <c r="B19" s="18"/>
      <c r="C19" s="8"/>
      <c r="D19" s="8"/>
      <c r="E19" s="8"/>
      <c r="F19" s="13">
        <f>SUM(F17:F18)</f>
        <v>4050</v>
      </c>
      <c r="G19" s="10"/>
    </row>
    <row r="20" ht="14.25" spans="1:7">
      <c r="A20" s="4" t="s">
        <v>23</v>
      </c>
      <c r="B20" s="4"/>
      <c r="C20" s="4"/>
      <c r="D20" s="4"/>
      <c r="E20" s="5"/>
      <c r="F20" s="4"/>
      <c r="G20" s="6"/>
    </row>
    <row r="21" ht="14.25" spans="1:7">
      <c r="A21" s="19" t="s">
        <v>24</v>
      </c>
      <c r="B21" s="19" t="s">
        <v>25</v>
      </c>
      <c r="C21" s="20"/>
      <c r="D21" s="20"/>
      <c r="E21" s="19"/>
      <c r="F21" s="20"/>
      <c r="G21" s="10"/>
    </row>
    <row r="22" ht="14.25" spans="1:7">
      <c r="A22" s="8" t="s">
        <v>1</v>
      </c>
      <c r="B22" s="8">
        <f>F10</f>
        <v>17941</v>
      </c>
      <c r="C22" s="10"/>
      <c r="D22" s="10"/>
      <c r="E22" s="8"/>
      <c r="F22" s="10"/>
      <c r="G22" s="10"/>
    </row>
    <row r="23" ht="14.25" spans="1:7">
      <c r="A23" s="8" t="s">
        <v>15</v>
      </c>
      <c r="B23" s="8">
        <f>F14</f>
        <v>257</v>
      </c>
      <c r="C23" s="10"/>
      <c r="D23" s="10"/>
      <c r="E23" s="8"/>
      <c r="F23" s="10"/>
      <c r="G23" s="10"/>
    </row>
    <row r="24" ht="14.25" spans="1:7">
      <c r="A24" s="8" t="s">
        <v>26</v>
      </c>
      <c r="B24" s="8">
        <f>SUM(B22:B23)</f>
        <v>18198</v>
      </c>
      <c r="C24" s="10"/>
      <c r="D24" s="10"/>
      <c r="E24" s="8"/>
      <c r="F24" s="10"/>
      <c r="G24" s="10"/>
    </row>
    <row r="25" ht="14.25" spans="1:7">
      <c r="A25" s="8" t="s">
        <v>27</v>
      </c>
      <c r="B25" s="21">
        <f>B24*6%</f>
        <v>1091.88</v>
      </c>
      <c r="C25" s="10"/>
      <c r="D25" s="10"/>
      <c r="E25" s="8"/>
      <c r="F25" s="10"/>
      <c r="G25" s="10"/>
    </row>
    <row r="26" ht="14.25" spans="1:7">
      <c r="A26" s="8" t="s">
        <v>19</v>
      </c>
      <c r="B26" s="8">
        <f>F19</f>
        <v>4050</v>
      </c>
      <c r="C26" s="10"/>
      <c r="D26" s="10"/>
      <c r="E26" s="8"/>
      <c r="F26" s="10"/>
      <c r="G26" s="10"/>
    </row>
    <row r="27" ht="14.25" spans="1:7">
      <c r="A27" s="8" t="s">
        <v>28</v>
      </c>
      <c r="B27" s="21">
        <f>B24+B25+B26</f>
        <v>23339.88</v>
      </c>
      <c r="C27" s="8"/>
      <c r="D27" s="8"/>
      <c r="E27" s="8"/>
      <c r="F27" s="8"/>
      <c r="G27" s="8"/>
    </row>
    <row r="28" ht="14.25" spans="1:7">
      <c r="A28" s="19" t="s">
        <v>29</v>
      </c>
      <c r="B28" s="22" t="s">
        <v>30</v>
      </c>
      <c r="C28" s="22"/>
      <c r="D28" s="22"/>
      <c r="E28" s="19"/>
      <c r="F28" s="22"/>
      <c r="G28" s="22"/>
    </row>
    <row r="29" ht="14.25" spans="1:7">
      <c r="A29" s="8"/>
      <c r="B29" s="22" t="s">
        <v>31</v>
      </c>
      <c r="C29" s="22"/>
      <c r="D29" s="22"/>
      <c r="E29" s="19"/>
      <c r="F29" s="22"/>
      <c r="G29" s="22"/>
    </row>
    <row r="30" ht="14.25" spans="1:7">
      <c r="A30" s="8"/>
      <c r="B30" s="22" t="s">
        <v>32</v>
      </c>
      <c r="C30" s="22"/>
      <c r="D30" s="22"/>
      <c r="E30" s="19"/>
      <c r="F30" s="22"/>
      <c r="G30" s="22"/>
    </row>
  </sheetData>
  <mergeCells count="10">
    <mergeCell ref="A1:G1"/>
    <mergeCell ref="A2:G2"/>
    <mergeCell ref="A11:G11"/>
    <mergeCell ref="A15:G15"/>
    <mergeCell ref="A20:G20"/>
    <mergeCell ref="C27:G27"/>
    <mergeCell ref="B28:G28"/>
    <mergeCell ref="B29:G29"/>
    <mergeCell ref="B30:G30"/>
    <mergeCell ref="A28:A3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2017-11-28T03:15:57Z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