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9F23052C-1CC7-4BA6-97CD-47E1DB570D3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2" i="3" l="1"/>
  <c r="F35" i="3"/>
  <c r="F30" i="3"/>
  <c r="G72" i="3"/>
  <c r="F16" i="3"/>
  <c r="H32" i="3"/>
  <c r="H33" i="3"/>
  <c r="H31" i="3"/>
  <c r="H66" i="3"/>
  <c r="H65" i="3"/>
  <c r="H8" i="3"/>
  <c r="H9" i="3"/>
  <c r="H10" i="3"/>
  <c r="H11" i="3"/>
  <c r="H12" i="3"/>
  <c r="H64" i="3"/>
  <c r="H63" i="3"/>
  <c r="F50" i="3"/>
  <c r="F64" i="3" l="1"/>
  <c r="H28" i="3"/>
  <c r="H26" i="3"/>
  <c r="G45" i="3"/>
  <c r="F45" i="3"/>
  <c r="G35" i="3"/>
  <c r="H36" i="3"/>
  <c r="H13" i="3" l="1"/>
  <c r="H14" i="3"/>
  <c r="H15" i="3"/>
  <c r="G16" i="3"/>
  <c r="H42" i="3"/>
  <c r="H43" i="3"/>
  <c r="H44" i="3"/>
  <c r="H21" i="3"/>
  <c r="H22" i="3"/>
  <c r="H23" i="3"/>
  <c r="H37" i="3"/>
  <c r="H39" i="3"/>
  <c r="H38" i="3"/>
  <c r="H40" i="3"/>
  <c r="H41" i="3"/>
  <c r="H70" i="3"/>
  <c r="H72" i="3" s="1"/>
  <c r="H24" i="3"/>
  <c r="H25" i="3"/>
  <c r="H20" i="3"/>
  <c r="H27" i="3"/>
  <c r="F55" i="3"/>
  <c r="H34" i="3"/>
  <c r="H35" i="3" s="1"/>
  <c r="H29" i="3"/>
  <c r="E72" i="3"/>
  <c r="E59" i="3"/>
  <c r="E62" i="3" s="1"/>
  <c r="E56" i="3"/>
  <c r="E58" i="3" s="1"/>
  <c r="E51" i="3"/>
  <c r="E55" i="3" s="1"/>
  <c r="E46" i="3"/>
  <c r="E50" i="3" s="1"/>
  <c r="E45" i="3"/>
  <c r="E31" i="3"/>
  <c r="E35" i="3" s="1"/>
  <c r="E20" i="3"/>
  <c r="E30" i="3" s="1"/>
  <c r="E19" i="3"/>
  <c r="E8" i="3"/>
  <c r="E16" i="3" s="1"/>
  <c r="G62" i="3"/>
  <c r="G58" i="3"/>
  <c r="G55" i="3"/>
  <c r="G50" i="3"/>
  <c r="G30" i="3"/>
  <c r="G19" i="3"/>
  <c r="D72" i="3"/>
  <c r="D62" i="3"/>
  <c r="D58" i="3"/>
  <c r="D55" i="3"/>
  <c r="D50" i="3"/>
  <c r="D45" i="3"/>
  <c r="D35" i="3"/>
  <c r="D30" i="3"/>
  <c r="D19" i="3"/>
  <c r="D16" i="3"/>
  <c r="C72" i="3"/>
  <c r="C62" i="3"/>
  <c r="C58" i="3"/>
  <c r="C55" i="3"/>
  <c r="C50" i="3"/>
  <c r="C45" i="3"/>
  <c r="C35" i="3"/>
  <c r="C30" i="3"/>
  <c r="C19" i="3"/>
  <c r="C16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9" i="3"/>
  <c r="H17" i="3"/>
  <c r="H18" i="3"/>
  <c r="H30" i="3" l="1"/>
  <c r="H16" i="3"/>
  <c r="H55" i="3"/>
  <c r="H62" i="3"/>
  <c r="H58" i="3"/>
  <c r="D73" i="3"/>
  <c r="H45" i="3"/>
  <c r="F73" i="3"/>
  <c r="E78" i="3" s="1"/>
  <c r="H19" i="3"/>
  <c r="C73" i="3"/>
  <c r="A78" i="3" s="1"/>
  <c r="E73" i="3"/>
  <c r="H50" i="3"/>
  <c r="G73" i="3"/>
  <c r="G78" i="3" s="1"/>
  <c r="H73" i="3" l="1"/>
  <c r="C78" i="3" s="1"/>
  <c r="I78" i="3" s="1"/>
</calcChain>
</file>

<file path=xl/sharedStrings.xml><?xml version="1.0" encoding="utf-8"?>
<sst xmlns="http://schemas.openxmlformats.org/spreadsheetml/2006/main" count="60" uniqueCount="58">
  <si>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</si>
  <si>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</si>
  <si>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</si>
  <si>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</si>
  <si>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</si>
  <si>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</si>
  <si>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</si>
  <si>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</si>
  <si>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</si>
  <si>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</si>
  <si>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</si>
  <si>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</si>
  <si>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</si>
  <si>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</si>
  <si>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</si>
  <si>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</si>
  <si>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</si>
  <si>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</si>
  <si>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</si>
  <si>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</si>
  <si>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</si>
  <si>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</si>
  <si>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</si>
  <si>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</si>
  <si>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</si>
  <si>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</si>
  <si>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</si>
  <si>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</si>
  <si>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</si>
  <si>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</si>
  <si>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</si>
  <si>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</si>
  <si>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</si>
  <si>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</si>
  <si>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</si>
  <si>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</si>
  <si>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</si>
  <si>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</si>
  <si>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</si>
  <si>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</si>
  <si>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</si>
  <si>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</si>
  <si>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</si>
  <si>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</si>
  <si>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</si>
  <si>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</si>
  <si>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</si>
  <si>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</si>
  <si>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</si>
  <si>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</si>
  <si>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</si>
  <si>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</si>
  <si>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</si>
  <si>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房费</t>
    <phoneticPr fontId="9" type="noConversion"/>
  </si>
  <si>
    <t xml:space="preserve"> </t>
    <phoneticPr fontId="9" type="noConversion"/>
  </si>
  <si>
    <t>门票</t>
    <phoneticPr fontId="9" type="noConversion"/>
  </si>
  <si>
    <t>ll</t>
    <phoneticPr fontId="9" type="noConversion"/>
  </si>
  <si>
    <t>租车费LL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</si>
</sst>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61" zoomScale="80" zoomScaleNormal="80" workbookViewId="0">
      <selection activeCell="F67" sqref="F6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5.36328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48</v>
      </c>
      <c r="I4" s="39"/>
      <c r="J4" s="39" t="s">
        <v>49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>
        <v>0</v>
      </c>
      <c r="H7" s="5" t="s">
        <v>10</v>
      </c>
      <c r="I7" s="5" t="s">
        <v>11</v>
      </c>
      <c r="J7" s="41"/>
    </row>
    <row r="8" spans="1:12" ht="21" customHeight="1" x14ac:dyDescent="0.25">
      <c r="A8" s="49">
        <v>1</v>
      </c>
      <c r="B8" s="50" t="s">
        <v>12</v>
      </c>
      <c r="C8" s="29">
        <v>5000</v>
      </c>
      <c r="D8" s="42">
        <v>0</v>
      </c>
      <c r="E8" s="29">
        <f>C8*D8</f>
        <v>0</v>
      </c>
      <c r="F8" s="8">
        <v>128</v>
      </c>
      <c r="G8" s="8">
        <v>0</v>
      </c>
      <c r="H8" s="8">
        <f t="shared" ref="H8:H15" si="0">F8+G8</f>
        <v>128</v>
      </c>
      <c r="I8" s="20"/>
      <c r="J8" s="30" t="s">
        <v>13</v>
      </c>
    </row>
    <row r="9" spans="1:12" ht="21" customHeight="1" x14ac:dyDescent="0.25">
      <c r="A9" s="49"/>
      <c r="B9" s="50"/>
      <c r="C9" s="29"/>
      <c r="D9" s="42"/>
      <c r="E9" s="29"/>
      <c r="F9" s="8">
        <v>154</v>
      </c>
      <c r="G9" s="8">
        <v>0</v>
      </c>
      <c r="H9" s="8">
        <f t="shared" si="0"/>
        <v>154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21">
        <v>2150</v>
      </c>
      <c r="G10" s="8">
        <v>0</v>
      </c>
      <c r="H10" s="8">
        <f t="shared" si="0"/>
        <v>2150</v>
      </c>
      <c r="I10" s="20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3581</v>
      </c>
      <c r="G11" s="8">
        <v>0</v>
      </c>
      <c r="H11" s="8">
        <f t="shared" si="0"/>
        <v>3581</v>
      </c>
      <c r="I11" s="20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20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14</v>
      </c>
      <c r="C16" s="11">
        <f>SUM(C8)</f>
        <v>5000</v>
      </c>
      <c r="D16" s="11">
        <f>SUM(D8)</f>
        <v>0</v>
      </c>
      <c r="E16" s="11">
        <f>SUM(E8)</f>
        <v>0</v>
      </c>
      <c r="F16" s="11">
        <f>SUM(F8:F15)</f>
        <v>6013</v>
      </c>
      <c r="G16" s="11">
        <f t="shared" ref="G16" si="1">SUM(G8:G15)</f>
        <v>0</v>
      </c>
      <c r="H16" s="11">
        <f>SUM(H8:H15)</f>
        <v>6013</v>
      </c>
      <c r="I16" s="14"/>
      <c r="J16" s="32"/>
    </row>
    <row r="17" spans="1:10" ht="21" customHeight="1" x14ac:dyDescent="0.25">
      <c r="A17" s="24">
        <v>2</v>
      </c>
      <c r="B17" s="22" t="s">
        <v>15</v>
      </c>
      <c r="C17" s="43">
        <v>0</v>
      </c>
      <c r="D17" s="24"/>
      <c r="E17" s="43">
        <v>0</v>
      </c>
      <c r="F17" s="21">
        <v>0</v>
      </c>
      <c r="G17" s="8">
        <v>0</v>
      </c>
      <c r="H17" s="8">
        <f>F17+G17</f>
        <v>0</v>
      </c>
      <c r="I17" s="20">
        <v>0</v>
      </c>
      <c r="J17" s="30" t="s">
        <v>16</v>
      </c>
    </row>
    <row r="18" spans="1:10" ht="21" customHeight="1" x14ac:dyDescent="0.25">
      <c r="A18" s="26"/>
      <c r="B18" s="27"/>
      <c r="C18" s="45"/>
      <c r="D18" s="26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17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53</v>
      </c>
      <c r="C20" s="29">
        <v>3000</v>
      </c>
      <c r="D20" s="42"/>
      <c r="E20" s="29">
        <f>C20*D20</f>
        <v>0</v>
      </c>
      <c r="F20" s="8">
        <v>159</v>
      </c>
      <c r="G20" s="8">
        <v>0</v>
      </c>
      <c r="H20" s="8">
        <f>G20+F20</f>
        <v>159</v>
      </c>
      <c r="I20" s="13"/>
      <c r="J20" s="36" t="s">
        <v>18</v>
      </c>
    </row>
    <row r="21" spans="1:10" ht="21" customHeight="1" x14ac:dyDescent="0.25">
      <c r="A21" s="49"/>
      <c r="B21" s="50"/>
      <c r="C21" s="29"/>
      <c r="D21" s="42"/>
      <c r="E21" s="29"/>
      <c r="F21" s="8">
        <v>300</v>
      </c>
      <c r="G21" s="8">
        <v>0</v>
      </c>
      <c r="H21" s="8">
        <f t="shared" ref="H21:H23" si="3">G21+F21</f>
        <v>300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240</v>
      </c>
      <c r="G22" s="8">
        <v>0</v>
      </c>
      <c r="H22" s="8">
        <f t="shared" si="3"/>
        <v>240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3843</v>
      </c>
      <c r="G23" s="8">
        <v>0</v>
      </c>
      <c r="H23" s="8">
        <f t="shared" si="3"/>
        <v>3843</v>
      </c>
      <c r="I23" s="20" t="s">
        <v>56</v>
      </c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6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si="4"/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 t="shared" ref="H27:H28" si="5">F27</f>
        <v>0</v>
      </c>
      <c r="I27" s="13"/>
      <c r="J27" s="37"/>
    </row>
    <row r="28" spans="1:10" ht="21" customHeight="1" x14ac:dyDescent="0.25">
      <c r="A28" s="49"/>
      <c r="B28" s="50"/>
      <c r="C28" s="29"/>
      <c r="D28" s="42"/>
      <c r="E28" s="29"/>
      <c r="F28" s="8">
        <v>0</v>
      </c>
      <c r="G28" s="8">
        <v>0</v>
      </c>
      <c r="H28" s="8">
        <f t="shared" si="5"/>
        <v>0</v>
      </c>
      <c r="I28" s="13"/>
      <c r="J28" s="37"/>
    </row>
    <row r="29" spans="1:10" ht="21" customHeight="1" x14ac:dyDescent="0.25">
      <c r="A29" s="49"/>
      <c r="B29" s="50"/>
      <c r="C29" s="29"/>
      <c r="D29" s="42"/>
      <c r="E29" s="29"/>
      <c r="F29" s="8">
        <v>0</v>
      </c>
      <c r="G29" s="8">
        <v>0</v>
      </c>
      <c r="H29" s="8">
        <f>F29+G29</f>
        <v>0</v>
      </c>
      <c r="I29" s="13"/>
      <c r="J29" s="37"/>
    </row>
    <row r="30" spans="1:10" s="1" customFormat="1" ht="21" customHeight="1" x14ac:dyDescent="0.25">
      <c r="A30" s="9"/>
      <c r="B30" s="10" t="s">
        <v>19</v>
      </c>
      <c r="C30" s="11">
        <f>SUM(C20)</f>
        <v>3000</v>
      </c>
      <c r="D30" s="11">
        <f>SUM(D20)</f>
        <v>0</v>
      </c>
      <c r="E30" s="11">
        <f>SUM(E20)</f>
        <v>0</v>
      </c>
      <c r="F30" s="11">
        <f>SUM(F20:F29)</f>
        <v>4542</v>
      </c>
      <c r="G30" s="11">
        <f>SUM(G20:G29)</f>
        <v>0</v>
      </c>
      <c r="H30" s="11">
        <f>SUM(H20:H29)</f>
        <v>4542</v>
      </c>
      <c r="I30" s="14"/>
      <c r="J30" s="38"/>
    </row>
    <row r="31" spans="1:10" ht="21" customHeight="1" x14ac:dyDescent="0.25">
      <c r="A31" s="24">
        <v>4</v>
      </c>
      <c r="B31" s="22" t="s">
        <v>50</v>
      </c>
      <c r="C31" s="43">
        <v>2000</v>
      </c>
      <c r="D31" s="42"/>
      <c r="E31" s="43">
        <f t="shared" ref="E31:E59" si="6">C31*D31</f>
        <v>0</v>
      </c>
      <c r="F31" s="8">
        <v>19350</v>
      </c>
      <c r="G31" s="8">
        <v>0</v>
      </c>
      <c r="H31" s="8">
        <f>F31</f>
        <v>19350</v>
      </c>
      <c r="I31" s="20"/>
      <c r="J31" s="36" t="s">
        <v>20</v>
      </c>
    </row>
    <row r="32" spans="1:10" ht="21" customHeight="1" x14ac:dyDescent="0.25">
      <c r="A32" s="25"/>
      <c r="B32" s="23"/>
      <c r="C32" s="44"/>
      <c r="D32" s="42"/>
      <c r="E32" s="44"/>
      <c r="F32" s="8">
        <v>0</v>
      </c>
      <c r="G32" s="8">
        <v>0</v>
      </c>
      <c r="H32" s="8">
        <f t="shared" ref="H32:H34" si="7">SUM(F32:F32)</f>
        <v>0</v>
      </c>
      <c r="I32" s="20"/>
      <c r="J32" s="37"/>
    </row>
    <row r="33" spans="1:10" ht="21" customHeight="1" x14ac:dyDescent="0.25">
      <c r="A33" s="25"/>
      <c r="B33" s="23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20"/>
      <c r="J33" s="37"/>
    </row>
    <row r="34" spans="1:10" ht="21" customHeight="1" x14ac:dyDescent="0.25">
      <c r="A34" s="25"/>
      <c r="B34" s="23"/>
      <c r="C34" s="44"/>
      <c r="D34" s="4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s="1" customFormat="1" ht="21" customHeight="1" x14ac:dyDescent="0.25">
      <c r="A35" s="9"/>
      <c r="B35" s="10" t="s">
        <v>21</v>
      </c>
      <c r="C35" s="11">
        <f>SUM(C31)</f>
        <v>2000</v>
      </c>
      <c r="D35" s="11">
        <f>SUM(D31)</f>
        <v>0</v>
      </c>
      <c r="E35" s="11">
        <f>SUM(E31)</f>
        <v>0</v>
      </c>
      <c r="F35" s="11">
        <f>SUM(F31:F34)</f>
        <v>19350</v>
      </c>
      <c r="G35" s="11">
        <f>SUM(G31:G34)</f>
        <v>0</v>
      </c>
      <c r="H35" s="11">
        <f>SUM(H31:H34)</f>
        <v>19350</v>
      </c>
      <c r="I35" s="14"/>
      <c r="J35" s="38"/>
    </row>
    <row r="36" spans="1:10" ht="21" customHeight="1" x14ac:dyDescent="0.25">
      <c r="A36" s="24">
        <v>5</v>
      </c>
      <c r="B36" s="22" t="s">
        <v>22</v>
      </c>
      <c r="C36" s="22">
        <v>0</v>
      </c>
      <c r="D36" s="24"/>
      <c r="E36" s="43" t="s">
        <v>51</v>
      </c>
      <c r="F36" s="8">
        <v>0</v>
      </c>
      <c r="G36" s="8">
        <v>0</v>
      </c>
      <c r="H36" s="8">
        <f>F36</f>
        <v>0</v>
      </c>
      <c r="I36" s="20">
        <v>0</v>
      </c>
      <c r="J36" s="30" t="s">
        <v>23</v>
      </c>
    </row>
    <row r="37" spans="1:10" ht="21" customHeight="1" x14ac:dyDescent="0.25">
      <c r="A37" s="25"/>
      <c r="B37" s="23"/>
      <c r="C37" s="23"/>
      <c r="D37" s="25"/>
      <c r="E37" s="44"/>
      <c r="F37" s="8">
        <v>0</v>
      </c>
      <c r="G37" s="8">
        <v>0</v>
      </c>
      <c r="H37" s="8">
        <f t="shared" ref="H37:H61" si="8">F37+G37</f>
        <v>0</v>
      </c>
      <c r="I37" s="13"/>
      <c r="J37" s="31"/>
    </row>
    <row r="38" spans="1:10" ht="21" customHeight="1" x14ac:dyDescent="0.25">
      <c r="A38" s="25"/>
      <c r="B38" s="23"/>
      <c r="C38" s="23"/>
      <c r="D38" s="25"/>
      <c r="E38" s="44"/>
      <c r="F38" s="8">
        <v>0</v>
      </c>
      <c r="G38" s="8">
        <v>0</v>
      </c>
      <c r="H38" s="8">
        <f t="shared" si="8"/>
        <v>0</v>
      </c>
      <c r="I38" s="20"/>
      <c r="J38" s="31"/>
    </row>
    <row r="39" spans="1:10" ht="21" customHeight="1" x14ac:dyDescent="0.25">
      <c r="A39" s="25"/>
      <c r="B39" s="23"/>
      <c r="C39" s="23"/>
      <c r="D39" s="25"/>
      <c r="E39" s="44"/>
      <c r="F39" s="8">
        <v>0</v>
      </c>
      <c r="G39" s="8">
        <v>0</v>
      </c>
      <c r="H39" s="8">
        <f t="shared" si="8"/>
        <v>0</v>
      </c>
      <c r="I39" s="20"/>
      <c r="J39" s="31"/>
    </row>
    <row r="40" spans="1:10" ht="21" customHeight="1" x14ac:dyDescent="0.25">
      <c r="A40" s="25"/>
      <c r="B40" s="23"/>
      <c r="C40" s="23"/>
      <c r="D40" s="25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5"/>
      <c r="B41" s="23"/>
      <c r="C41" s="23"/>
      <c r="D41" s="25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5"/>
      <c r="B42" s="23"/>
      <c r="C42" s="23"/>
      <c r="D42" s="25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5"/>
      <c r="B43" s="23"/>
      <c r="C43" s="23"/>
      <c r="D43" s="25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6"/>
      <c r="B44" s="27"/>
      <c r="C44" s="27"/>
      <c r="D44" s="26"/>
      <c r="E44" s="45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s="1" customFormat="1" ht="21" customHeight="1" x14ac:dyDescent="0.25">
      <c r="A45" s="9"/>
      <c r="B45" s="10" t="s">
        <v>24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32"/>
    </row>
    <row r="46" spans="1:10" ht="21" customHeight="1" x14ac:dyDescent="0.25">
      <c r="A46" s="49">
        <v>6</v>
      </c>
      <c r="B46" s="50" t="s">
        <v>25</v>
      </c>
      <c r="C46" s="29">
        <v>0</v>
      </c>
      <c r="D46" s="42"/>
      <c r="E46" s="29">
        <f t="shared" si="6"/>
        <v>0</v>
      </c>
      <c r="F46" s="8">
        <v>0</v>
      </c>
      <c r="G46" s="8">
        <v>0</v>
      </c>
      <c r="H46" s="8">
        <f t="shared" si="8"/>
        <v>0</v>
      </c>
      <c r="I46" s="20"/>
      <c r="J46" s="30" t="s">
        <v>26</v>
      </c>
    </row>
    <row r="47" spans="1:10" ht="21" customHeight="1" x14ac:dyDescent="0.25">
      <c r="A47" s="49"/>
      <c r="B47" s="50"/>
      <c r="C47" s="29"/>
      <c r="D47" s="42"/>
      <c r="E47" s="29"/>
      <c r="F47" s="8">
        <v>0</v>
      </c>
      <c r="G47" s="8">
        <v>0</v>
      </c>
      <c r="H47" s="8">
        <f t="shared" si="8"/>
        <v>0</v>
      </c>
      <c r="I47" s="13"/>
      <c r="J47" s="37"/>
    </row>
    <row r="48" spans="1:10" ht="21" customHeight="1" x14ac:dyDescent="0.25">
      <c r="A48" s="49"/>
      <c r="B48" s="50"/>
      <c r="C48" s="29"/>
      <c r="D48" s="42"/>
      <c r="E48" s="29"/>
      <c r="F48" s="8">
        <v>0</v>
      </c>
      <c r="G48" s="8">
        <v>0</v>
      </c>
      <c r="H48" s="8">
        <f t="shared" si="8"/>
        <v>0</v>
      </c>
      <c r="I48" s="13"/>
      <c r="J48" s="37"/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s="1" customFormat="1" ht="21" customHeight="1" x14ac:dyDescent="0.25">
      <c r="A50" s="9"/>
      <c r="B50" s="10" t="s">
        <v>27</v>
      </c>
      <c r="C50" s="11">
        <f>SUM(C46)</f>
        <v>0</v>
      </c>
      <c r="D50" s="11">
        <f t="shared" ref="D50:E50" si="9">SUM(D46)</f>
        <v>0</v>
      </c>
      <c r="E50" s="11">
        <f t="shared" si="9"/>
        <v>0</v>
      </c>
      <c r="F50" s="11">
        <f>SUM(F46:F49)</f>
        <v>0</v>
      </c>
      <c r="G50" s="11">
        <f t="shared" ref="G50:H50" si="10">SUM(G46:G49)</f>
        <v>0</v>
      </c>
      <c r="H50" s="11">
        <f t="shared" si="10"/>
        <v>0</v>
      </c>
      <c r="I50" s="14"/>
      <c r="J50" s="38"/>
    </row>
    <row r="51" spans="1:10" ht="21" customHeight="1" x14ac:dyDescent="0.25">
      <c r="A51" s="49">
        <v>7</v>
      </c>
      <c r="B51" s="50" t="s">
        <v>28</v>
      </c>
      <c r="C51" s="29">
        <v>0</v>
      </c>
      <c r="D51" s="42"/>
      <c r="E51" s="29">
        <f t="shared" si="6"/>
        <v>0</v>
      </c>
      <c r="F51" s="8">
        <v>0</v>
      </c>
      <c r="G51" s="8">
        <v>0</v>
      </c>
      <c r="H51" s="8">
        <f t="shared" si="8"/>
        <v>0</v>
      </c>
      <c r="I51" s="13"/>
      <c r="J51" s="33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8"/>
        <v>0</v>
      </c>
      <c r="I52" s="13"/>
      <c r="J52" s="34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8"/>
        <v>0</v>
      </c>
      <c r="I53" s="13"/>
      <c r="J53" s="34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s="1" customFormat="1" ht="21" customHeight="1" x14ac:dyDescent="0.25">
      <c r="A55" s="9"/>
      <c r="B55" s="10" t="s">
        <v>29</v>
      </c>
      <c r="C55" s="11">
        <f>SUM(C51)</f>
        <v>0</v>
      </c>
      <c r="D55" s="11">
        <f t="shared" ref="D55:E55" si="11">SUM(D51)</f>
        <v>0</v>
      </c>
      <c r="E55" s="11">
        <f t="shared" si="11"/>
        <v>0</v>
      </c>
      <c r="F55" s="11">
        <f>SUM(F51:F54)</f>
        <v>0</v>
      </c>
      <c r="G55" s="11">
        <f t="shared" ref="G55:H55" si="12">SUM(G51:G54)</f>
        <v>0</v>
      </c>
      <c r="H55" s="11">
        <f t="shared" si="12"/>
        <v>0</v>
      </c>
      <c r="I55" s="14"/>
      <c r="J55" s="35"/>
    </row>
    <row r="56" spans="1:10" ht="21" customHeight="1" x14ac:dyDescent="0.25">
      <c r="A56" s="49">
        <v>8</v>
      </c>
      <c r="B56" s="50" t="s">
        <v>30</v>
      </c>
      <c r="C56" s="29">
        <v>0</v>
      </c>
      <c r="D56" s="42"/>
      <c r="E56" s="29">
        <f t="shared" si="6"/>
        <v>0</v>
      </c>
      <c r="F56" s="8">
        <v>0</v>
      </c>
      <c r="G56" s="8">
        <v>0</v>
      </c>
      <c r="H56" s="8">
        <f t="shared" si="8"/>
        <v>0</v>
      </c>
      <c r="I56" s="13"/>
      <c r="J56" s="36" t="s">
        <v>31</v>
      </c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8"/>
        <v>0</v>
      </c>
      <c r="I57" s="13"/>
      <c r="J57" s="37"/>
    </row>
    <row r="58" spans="1:10" s="1" customFormat="1" ht="21" customHeight="1" x14ac:dyDescent="0.25">
      <c r="A58" s="9"/>
      <c r="B58" s="10" t="s">
        <v>32</v>
      </c>
      <c r="C58" s="11">
        <f>SUM(C56)</f>
        <v>0</v>
      </c>
      <c r="D58" s="11">
        <f t="shared" ref="D58:E58" si="13">SUM(D56)</f>
        <v>0</v>
      </c>
      <c r="E58" s="11">
        <f t="shared" si="13"/>
        <v>0</v>
      </c>
      <c r="F58" s="11">
        <f>SUM(F56:F57)</f>
        <v>0</v>
      </c>
      <c r="G58" s="11">
        <f t="shared" ref="G58:H58" si="14">SUM(G56:G57)</f>
        <v>0</v>
      </c>
      <c r="H58" s="11">
        <f t="shared" si="14"/>
        <v>0</v>
      </c>
      <c r="I58" s="14"/>
      <c r="J58" s="38"/>
    </row>
    <row r="59" spans="1:10" ht="21" customHeight="1" x14ac:dyDescent="0.25">
      <c r="A59" s="49">
        <v>9</v>
      </c>
      <c r="B59" s="50" t="s">
        <v>33</v>
      </c>
      <c r="C59" s="29">
        <v>0</v>
      </c>
      <c r="D59" s="42"/>
      <c r="E59" s="29">
        <f t="shared" si="6"/>
        <v>0</v>
      </c>
      <c r="F59" s="8">
        <v>0</v>
      </c>
      <c r="G59" s="8">
        <v>0</v>
      </c>
      <c r="H59" s="8">
        <f t="shared" si="8"/>
        <v>0</v>
      </c>
      <c r="I59" s="20">
        <v>0</v>
      </c>
      <c r="J59" s="30" t="s">
        <v>34</v>
      </c>
    </row>
    <row r="60" spans="1:10" ht="21" customHeight="1" x14ac:dyDescent="0.25">
      <c r="A60" s="49"/>
      <c r="B60" s="50"/>
      <c r="C60" s="29"/>
      <c r="D60" s="42"/>
      <c r="E60" s="29"/>
      <c r="F60" s="8">
        <v>0</v>
      </c>
      <c r="G60" s="8">
        <v>0</v>
      </c>
      <c r="H60" s="8">
        <f t="shared" si="8"/>
        <v>0</v>
      </c>
      <c r="I60" s="13"/>
      <c r="J60" s="31"/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8"/>
        <v>0</v>
      </c>
      <c r="I61" s="13"/>
      <c r="J61" s="31"/>
    </row>
    <row r="62" spans="1:10" s="1" customFormat="1" ht="21" customHeight="1" x14ac:dyDescent="0.25">
      <c r="A62" s="9"/>
      <c r="B62" s="10" t="s">
        <v>35</v>
      </c>
      <c r="C62" s="11">
        <f>SUM(C59)</f>
        <v>0</v>
      </c>
      <c r="D62" s="11">
        <f t="shared" ref="D62:E62" si="15">SUM(D59)</f>
        <v>0</v>
      </c>
      <c r="E62" s="11">
        <f t="shared" si="15"/>
        <v>0</v>
      </c>
      <c r="F62" s="11">
        <f>SUM(F59:F61)</f>
        <v>0</v>
      </c>
      <c r="G62" s="11">
        <f t="shared" ref="G62:H62" si="16">SUM(G59:G61)</f>
        <v>0</v>
      </c>
      <c r="H62" s="11">
        <f t="shared" si="16"/>
        <v>0</v>
      </c>
      <c r="I62" s="14"/>
      <c r="J62" s="32"/>
    </row>
    <row r="63" spans="1:10" ht="21" customHeight="1" x14ac:dyDescent="0.25">
      <c r="A63" s="24">
        <v>10</v>
      </c>
      <c r="B63" s="50" t="s">
        <v>36</v>
      </c>
      <c r="C63" s="29">
        <v>10000</v>
      </c>
      <c r="D63" s="42"/>
      <c r="E63" s="28" t="s">
        <v>54</v>
      </c>
      <c r="F63" s="21">
        <v>1584</v>
      </c>
      <c r="G63" s="8">
        <v>0</v>
      </c>
      <c r="H63" s="8">
        <f>F63</f>
        <v>1584</v>
      </c>
      <c r="I63" s="20" t="s">
        <v>55</v>
      </c>
      <c r="J63" s="33"/>
    </row>
    <row r="64" spans="1:10" ht="21" customHeight="1" x14ac:dyDescent="0.25">
      <c r="A64" s="25"/>
      <c r="B64" s="50"/>
      <c r="C64" s="29"/>
      <c r="D64" s="42"/>
      <c r="E64" s="29"/>
      <c r="F64" s="8">
        <f>H64</f>
        <v>3080</v>
      </c>
      <c r="G64" s="8">
        <v>0</v>
      </c>
      <c r="H64" s="8">
        <f>525+475+380+380+420+420+480</f>
        <v>3080</v>
      </c>
      <c r="I64" s="20" t="s">
        <v>55</v>
      </c>
      <c r="J64" s="34"/>
    </row>
    <row r="65" spans="1:10" ht="21" customHeight="1" x14ac:dyDescent="0.25">
      <c r="A65" s="25"/>
      <c r="B65" s="50"/>
      <c r="C65" s="29"/>
      <c r="D65" s="42"/>
      <c r="E65" s="29"/>
      <c r="F65" s="8">
        <v>2950</v>
      </c>
      <c r="G65" s="8">
        <v>0</v>
      </c>
      <c r="H65" s="8">
        <f>2950</f>
        <v>2950</v>
      </c>
      <c r="I65" s="20" t="s">
        <v>57</v>
      </c>
      <c r="J65" s="34"/>
    </row>
    <row r="66" spans="1:10" ht="21" customHeight="1" x14ac:dyDescent="0.25">
      <c r="A66" s="25"/>
      <c r="B66" s="50"/>
      <c r="C66" s="29"/>
      <c r="D66" s="42"/>
      <c r="E66" s="29"/>
      <c r="F66" s="8">
        <v>1566</v>
      </c>
      <c r="G66" s="8">
        <v>125</v>
      </c>
      <c r="H66" s="8">
        <f>F66+G66</f>
        <v>1691</v>
      </c>
      <c r="I66" s="20" t="s">
        <v>57</v>
      </c>
      <c r="J66" s="34"/>
    </row>
    <row r="67" spans="1:10" ht="21" customHeight="1" x14ac:dyDescent="0.25">
      <c r="A67" s="25"/>
      <c r="B67" s="50"/>
      <c r="C67" s="29"/>
      <c r="D67" s="42"/>
      <c r="E67" s="29"/>
      <c r="F67" s="8"/>
      <c r="G67" s="8"/>
      <c r="H67" s="8"/>
      <c r="I67" s="20"/>
      <c r="J67" s="34"/>
    </row>
    <row r="68" spans="1:10" ht="21" customHeight="1" x14ac:dyDescent="0.25">
      <c r="A68" s="25"/>
      <c r="B68" s="50"/>
      <c r="C68" s="29"/>
      <c r="D68" s="42"/>
      <c r="E68" s="29"/>
      <c r="F68" s="8"/>
      <c r="G68" s="8"/>
      <c r="H68" s="8"/>
      <c r="I68" s="13"/>
      <c r="J68" s="34"/>
    </row>
    <row r="69" spans="1:10" ht="21" customHeight="1" x14ac:dyDescent="0.25">
      <c r="A69" s="25"/>
      <c r="B69" s="50"/>
      <c r="C69" s="29"/>
      <c r="D69" s="42"/>
      <c r="E69" s="29"/>
      <c r="F69" s="8"/>
      <c r="G69" s="8"/>
      <c r="H69" s="21"/>
      <c r="I69" s="20"/>
      <c r="J69" s="34"/>
    </row>
    <row r="70" spans="1:10" ht="21" customHeight="1" x14ac:dyDescent="0.25">
      <c r="A70" s="25"/>
      <c r="B70" s="50"/>
      <c r="C70" s="29"/>
      <c r="D70" s="42"/>
      <c r="E70" s="29"/>
      <c r="F70" s="8">
        <v>0</v>
      </c>
      <c r="G70" s="8">
        <v>0</v>
      </c>
      <c r="H70" s="8">
        <f t="shared" ref="H70:H71" si="17">F70+G70</f>
        <v>0</v>
      </c>
      <c r="I70" s="13"/>
      <c r="J70" s="34"/>
    </row>
    <row r="71" spans="1:10" ht="21" customHeight="1" x14ac:dyDescent="0.25">
      <c r="A71" s="26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20"/>
      <c r="J71" s="34"/>
    </row>
    <row r="72" spans="1:10" s="1" customFormat="1" ht="21" customHeight="1" x14ac:dyDescent="0.25">
      <c r="A72" s="9"/>
      <c r="B72" s="10" t="s">
        <v>37</v>
      </c>
      <c r="C72" s="11">
        <f>SUM(C63)</f>
        <v>10000</v>
      </c>
      <c r="D72" s="11">
        <f t="shared" ref="D72:E72" si="18">SUM(D63)</f>
        <v>0</v>
      </c>
      <c r="E72" s="11">
        <f t="shared" si="18"/>
        <v>0</v>
      </c>
      <c r="F72" s="11">
        <f>SUM(F63:F71)</f>
        <v>9180</v>
      </c>
      <c r="G72" s="11">
        <f>SUM(G63:G71)</f>
        <v>125</v>
      </c>
      <c r="H72" s="11">
        <f>SUM(H63:H71)</f>
        <v>9305</v>
      </c>
      <c r="I72" s="14"/>
      <c r="J72" s="35"/>
    </row>
    <row r="73" spans="1:10" ht="21" customHeight="1" x14ac:dyDescent="0.25">
      <c r="A73" s="9"/>
      <c r="B73" s="10" t="s">
        <v>38</v>
      </c>
      <c r="C73" s="11">
        <f t="shared" ref="C73:H73" si="19">SUM(C72,C62,C58,C55,C50,C45,C35,C30,C19,C16)</f>
        <v>20000</v>
      </c>
      <c r="D73" s="11">
        <f t="shared" si="19"/>
        <v>0</v>
      </c>
      <c r="E73" s="11">
        <f t="shared" si="19"/>
        <v>0</v>
      </c>
      <c r="F73" s="11">
        <f t="shared" si="19"/>
        <v>39085</v>
      </c>
      <c r="G73" s="11">
        <f t="shared" si="19"/>
        <v>125</v>
      </c>
      <c r="H73" s="11">
        <f t="shared" si="19"/>
        <v>39210</v>
      </c>
      <c r="I73" s="14"/>
      <c r="J73" s="15"/>
    </row>
    <row r="77" spans="1:10" ht="21" customHeight="1" x14ac:dyDescent="0.25">
      <c r="A77" s="54" t="s">
        <v>39</v>
      </c>
      <c r="B77" s="55"/>
      <c r="C77" s="56" t="s">
        <v>40</v>
      </c>
      <c r="D77" s="56"/>
      <c r="E77" s="56" t="s">
        <v>41</v>
      </c>
      <c r="F77" s="56"/>
      <c r="G77" s="56" t="s">
        <v>42</v>
      </c>
      <c r="H77" s="56"/>
      <c r="I77" s="16" t="s">
        <v>43</v>
      </c>
    </row>
    <row r="78" spans="1:10" ht="21" customHeight="1" x14ac:dyDescent="0.25">
      <c r="A78" s="46">
        <f>C73</f>
        <v>20000</v>
      </c>
      <c r="B78" s="47"/>
      <c r="C78" s="47">
        <f>H73</f>
        <v>39210</v>
      </c>
      <c r="D78" s="47"/>
      <c r="E78" s="47">
        <f>F73</f>
        <v>39085</v>
      </c>
      <c r="F78" s="47"/>
      <c r="G78" s="47">
        <f>G73</f>
        <v>125</v>
      </c>
      <c r="H78" s="47"/>
      <c r="I78" s="17">
        <f>A78-C78</f>
        <v>-19210</v>
      </c>
    </row>
    <row r="80" spans="1:10" ht="21" customHeight="1" x14ac:dyDescent="0.25">
      <c r="A80" s="18" t="s">
        <v>44</v>
      </c>
      <c r="B80" s="1"/>
      <c r="C80" s="19" t="s">
        <v>45</v>
      </c>
      <c r="D80" s="18"/>
      <c r="E80" s="18" t="s">
        <v>46</v>
      </c>
      <c r="F80" s="18"/>
      <c r="G80" s="18" t="s">
        <v>47</v>
      </c>
      <c r="H80" s="18"/>
      <c r="I80" s="1"/>
    </row>
    <row r="82" spans="6:6" ht="21" customHeight="1" x14ac:dyDescent="0.25">
      <c r="F82" t="s">
        <v>52</v>
      </c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B8:B15"/>
    <mergeCell ref="B17:B18"/>
    <mergeCell ref="B20:B29"/>
    <mergeCell ref="B46:B49"/>
    <mergeCell ref="B51:B54"/>
    <mergeCell ref="B56:B57"/>
    <mergeCell ref="B59:B61"/>
    <mergeCell ref="C8:C15"/>
    <mergeCell ref="C20:C29"/>
    <mergeCell ref="A78:B78"/>
    <mergeCell ref="C78:D78"/>
    <mergeCell ref="E78:F78"/>
    <mergeCell ref="G78:H78"/>
    <mergeCell ref="A6:A7"/>
    <mergeCell ref="A8:A15"/>
    <mergeCell ref="A17:A18"/>
    <mergeCell ref="A20:A29"/>
    <mergeCell ref="A46:A49"/>
    <mergeCell ref="A51:A54"/>
    <mergeCell ref="A56:A57"/>
    <mergeCell ref="A59:A61"/>
    <mergeCell ref="A63:A71"/>
    <mergeCell ref="B6:B7"/>
    <mergeCell ref="B63:B71"/>
    <mergeCell ref="C17:C18"/>
    <mergeCell ref="C46:C49"/>
    <mergeCell ref="C51:C54"/>
    <mergeCell ref="C31:C34"/>
    <mergeCell ref="C56:C57"/>
    <mergeCell ref="C59:C61"/>
    <mergeCell ref="C63:C71"/>
    <mergeCell ref="D51:D54"/>
    <mergeCell ref="D56:D57"/>
    <mergeCell ref="D59:D61"/>
    <mergeCell ref="D63:D71"/>
    <mergeCell ref="D46:D49"/>
    <mergeCell ref="E46:E49"/>
    <mergeCell ref="E51:E54"/>
    <mergeCell ref="E56:E57"/>
    <mergeCell ref="H4:I5"/>
    <mergeCell ref="D36:D44"/>
    <mergeCell ref="E36:E44"/>
    <mergeCell ref="D8:D15"/>
    <mergeCell ref="D17:D18"/>
    <mergeCell ref="D20:D29"/>
    <mergeCell ref="D31:D34"/>
    <mergeCell ref="E8:E15"/>
    <mergeCell ref="E17:E18"/>
    <mergeCell ref="E20:E29"/>
    <mergeCell ref="E31:E34"/>
    <mergeCell ref="J31:J35"/>
    <mergeCell ref="J36:J45"/>
    <mergeCell ref="J46:J50"/>
    <mergeCell ref="J51:J55"/>
    <mergeCell ref="J4:J5"/>
    <mergeCell ref="J6:J7"/>
    <mergeCell ref="J8:J16"/>
    <mergeCell ref="J17:J19"/>
    <mergeCell ref="J20:J30"/>
    <mergeCell ref="E63:E71"/>
    <mergeCell ref="J59:J62"/>
    <mergeCell ref="J63:J72"/>
    <mergeCell ref="J56:J58"/>
    <mergeCell ref="E59:E61"/>
    <mergeCell ref="B31:B34"/>
    <mergeCell ref="A31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2025-08-15T09:41:35Z</cp:lastPrinted>
  <dcterms:created xsi:type="dcterms:W3CDTF">2014-04-15T08:52:00Z</dcterms:created>
  <dcterms:modified xsi:type="dcterms:W3CDTF">2025-09-24T03:53:30Z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