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E:\CCT工作文档2020年\享道出行\POC合作伙伴大会\"/>
    </mc:Choice>
  </mc:AlternateContent>
  <xr:revisionPtr revIDLastSave="0" documentId="13_ncr:1_{058D4131-F98E-4A07-8BD8-93E0C4FC4B6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14" i="1" l="1"/>
  <c r="K15" i="1"/>
  <c r="K12" i="1"/>
  <c r="K18" i="1"/>
  <c r="K27" i="1"/>
  <c r="K26" i="1"/>
  <c r="K25" i="1"/>
  <c r="K24" i="1"/>
  <c r="K23" i="1"/>
  <c r="K22" i="1"/>
  <c r="K20" i="1"/>
  <c r="K19" i="1"/>
  <c r="K17" i="1"/>
  <c r="K16" i="1"/>
  <c r="K13" i="1"/>
  <c r="K10" i="1"/>
  <c r="K9" i="1"/>
  <c r="K21" i="1" l="1"/>
  <c r="K28" i="1"/>
  <c r="K11" i="1"/>
  <c r="XFD11" i="1" l="1"/>
  <c r="K29" i="1"/>
  <c r="K30" i="1" s="1"/>
  <c r="K33" i="1" l="1"/>
  <c r="K34" i="1" s="1"/>
</calcChain>
</file>

<file path=xl/sharedStrings.xml><?xml version="1.0" encoding="utf-8"?>
<sst xmlns="http://schemas.openxmlformats.org/spreadsheetml/2006/main" count="71" uniqueCount="60">
  <si>
    <t>上汽集团-享道出行上海POC合作伙伴大会项目报价</t>
  </si>
  <si>
    <t>采购方</t>
  </si>
  <si>
    <t>上海赛可出行科技服务有限公司</t>
  </si>
  <si>
    <t>供应商</t>
  </si>
  <si>
    <t xml:space="preserve">公司 </t>
  </si>
  <si>
    <t>康辉集团北京国际会议展览有限公司</t>
  </si>
  <si>
    <t>联络人</t>
  </si>
  <si>
    <t>马可</t>
  </si>
  <si>
    <t>联系电话</t>
  </si>
  <si>
    <t xml:space="preserve">联系邮箱 </t>
  </si>
  <si>
    <t>make@cct.cn</t>
  </si>
  <si>
    <t xml:space="preserve">项目 </t>
  </si>
  <si>
    <t>上海POC合作伙伴大会</t>
  </si>
  <si>
    <t>执行城市</t>
  </si>
  <si>
    <t>上海</t>
  </si>
  <si>
    <t>预计执行期间</t>
  </si>
  <si>
    <t>序号</t>
  </si>
  <si>
    <t>产品名称</t>
  </si>
  <si>
    <t>细节描述（如有）</t>
  </si>
  <si>
    <t>单位</t>
  </si>
  <si>
    <t>数量</t>
  </si>
  <si>
    <t>净单价（元）</t>
  </si>
  <si>
    <t>天数</t>
  </si>
  <si>
    <t>总计（元）</t>
  </si>
  <si>
    <t>图片
（如有）</t>
  </si>
  <si>
    <t>住宿</t>
  </si>
  <si>
    <t>间</t>
  </si>
  <si>
    <t>茶歇</t>
  </si>
  <si>
    <t>人</t>
  </si>
  <si>
    <t>酒店费用</t>
  </si>
  <si>
    <t>伴手礼</t>
  </si>
  <si>
    <t>份</t>
  </si>
  <si>
    <t>文化衫</t>
  </si>
  <si>
    <t>个</t>
  </si>
  <si>
    <t>奖杯</t>
  </si>
  <si>
    <t>授权证书</t>
  </si>
  <si>
    <t>签到主题墙</t>
  </si>
  <si>
    <t>落地展架</t>
  </si>
  <si>
    <t>物料费用</t>
  </si>
  <si>
    <t>摄影</t>
  </si>
  <si>
    <t>礼仪</t>
  </si>
  <si>
    <t>兼职</t>
  </si>
  <si>
    <t>执行人员</t>
  </si>
  <si>
    <t>执行人员交通费</t>
  </si>
  <si>
    <t>人员费用</t>
  </si>
  <si>
    <t>未税合计</t>
  </si>
  <si>
    <t>服务费10%</t>
  </si>
  <si>
    <t>Invoice type 发票类型</t>
  </si>
  <si>
    <t>增值税专用发票</t>
  </si>
  <si>
    <t>Tax rate  税点</t>
  </si>
  <si>
    <t>Tax fee  税费</t>
  </si>
  <si>
    <t xml:space="preserve">Total  含税总计  </t>
  </si>
  <si>
    <t>公司（加盖公章）</t>
  </si>
  <si>
    <t>日期</t>
  </si>
  <si>
    <t>执行人员餐饮补贴</t>
    <phoneticPr fontId="12" type="noConversion"/>
  </si>
  <si>
    <t>33座短驳大巴</t>
    <phoneticPr fontId="12" type="noConversion"/>
  </si>
  <si>
    <t>台</t>
    <phoneticPr fontId="12" type="noConversion"/>
  </si>
  <si>
    <t>奖状</t>
    <phoneticPr fontId="12" type="noConversion"/>
  </si>
  <si>
    <t>话筒套</t>
    <phoneticPr fontId="12" type="noConversion"/>
  </si>
  <si>
    <t>个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</si>
</sst>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0_);[Red]\(0.00\)"/>
    <numFmt numFmtId="178" formatCode="_-[$€-2]* #,##0.0_-;\-[$€-2]* #,##0.0_-;_-[$€-2]* &quot;-&quot;??_-"/>
    <numFmt numFmtId="179" formatCode="0.00_ "/>
  </numFmts>
  <fonts count="13" x14ac:knownFonts="1">
    <font>
      <sz val="11"/>
      <color theme="1"/>
      <name val="等线"/>
      <charset val="134"/>
      <scheme val="minor"/>
    </font>
    <font>
      <sz val="10"/>
      <color theme="1"/>
      <name val="华文中宋"/>
      <family val="3"/>
      <charset val="134"/>
    </font>
    <font>
      <b/>
      <sz val="14"/>
      <name val="华文中宋"/>
      <family val="3"/>
      <charset val="134"/>
    </font>
    <font>
      <b/>
      <sz val="10"/>
      <name val="华文中宋"/>
      <family val="3"/>
      <charset val="134"/>
    </font>
    <font>
      <sz val="10"/>
      <name val="微软雅黑"/>
      <family val="2"/>
      <charset val="134"/>
    </font>
    <font>
      <sz val="10"/>
      <name val="华文中宋"/>
      <family val="3"/>
      <charset val="134"/>
    </font>
    <font>
      <sz val="9"/>
      <color theme="1"/>
      <name val="微软雅黑"/>
      <family val="2"/>
      <charset val="134"/>
    </font>
    <font>
      <b/>
      <sz val="10"/>
      <color rgb="FF000000"/>
      <name val="华文中宋"/>
      <family val="3"/>
      <charset val="134"/>
    </font>
    <font>
      <b/>
      <sz val="10"/>
      <color theme="1"/>
      <name val="华文中宋"/>
      <family val="3"/>
      <charset val="134"/>
    </font>
    <font>
      <sz val="10"/>
      <color rgb="FF000000"/>
      <name val="华文中宋"/>
      <family val="3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0CECE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>
      <alignment vertical="center"/>
    </xf>
    <xf numFmtId="0" fontId="10" fillId="0" borderId="0"/>
    <xf numFmtId="178" fontId="11" fillId="0" borderId="0">
      <alignment vertical="center"/>
    </xf>
    <xf numFmtId="178" fontId="11" fillId="0" borderId="0"/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178" fontId="3" fillId="0" borderId="1" xfId="4" applyNumberFormat="1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left" vertical="center"/>
    </xf>
    <xf numFmtId="178" fontId="3" fillId="0" borderId="3" xfId="4" applyNumberFormat="1" applyFont="1" applyFill="1" applyBorder="1" applyAlignment="1">
      <alignment horizontal="center" vertical="center" wrapText="1"/>
    </xf>
    <xf numFmtId="178" fontId="3" fillId="0" borderId="4" xfId="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 applyProtection="1">
      <alignment horizontal="center" vertical="center"/>
      <protection locked="0"/>
    </xf>
    <xf numFmtId="0" fontId="4" fillId="0" borderId="4" xfId="3" applyFont="1" applyFill="1" applyBorder="1" applyAlignment="1">
      <alignment horizontal="center" vertical="center"/>
    </xf>
    <xf numFmtId="0" fontId="3" fillId="3" borderId="1" xfId="4" applyNumberFormat="1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left" vertical="center"/>
    </xf>
    <xf numFmtId="0" fontId="4" fillId="3" borderId="3" xfId="3" applyFont="1" applyFill="1" applyBorder="1" applyAlignment="1">
      <alignment horizontal="left" vertical="center"/>
    </xf>
    <xf numFmtId="0" fontId="4" fillId="3" borderId="4" xfId="3" applyFont="1" applyFill="1" applyBorder="1" applyAlignment="1">
      <alignment horizontal="left" vertical="center"/>
    </xf>
    <xf numFmtId="0" fontId="4" fillId="3" borderId="4" xfId="3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4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178" fontId="5" fillId="0" borderId="5" xfId="4" applyNumberFormat="1" applyFont="1" applyFill="1" applyBorder="1" applyAlignment="1" applyProtection="1">
      <alignment vertical="center" wrapText="1"/>
      <protection locked="0"/>
    </xf>
    <xf numFmtId="178" fontId="5" fillId="0" borderId="0" xfId="4" applyNumberFormat="1" applyFont="1" applyFill="1" applyBorder="1" applyAlignment="1" applyProtection="1">
      <alignment vertical="center" wrapText="1"/>
      <protection locked="0"/>
    </xf>
    <xf numFmtId="178" fontId="7" fillId="0" borderId="5" xfId="4" applyNumberFormat="1" applyFont="1" applyFill="1" applyBorder="1" applyAlignment="1" applyProtection="1">
      <alignment vertical="center" wrapText="1"/>
      <protection locked="0"/>
    </xf>
    <xf numFmtId="178" fontId="7" fillId="0" borderId="0" xfId="4" applyNumberFormat="1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Protection="1">
      <alignment vertical="center"/>
      <protection locked="0"/>
    </xf>
    <xf numFmtId="0" fontId="1" fillId="0" borderId="0" xfId="0" applyFont="1" applyFill="1" applyBorder="1" applyProtection="1">
      <alignment vertical="center"/>
      <protection locked="0"/>
    </xf>
    <xf numFmtId="178" fontId="1" fillId="0" borderId="5" xfId="5" applyFont="1" applyFill="1" applyBorder="1" applyProtection="1">
      <protection locked="0"/>
    </xf>
    <xf numFmtId="178" fontId="1" fillId="0" borderId="0" xfId="5" applyFont="1" applyFill="1" applyBorder="1" applyProtection="1"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1" fillId="0" borderId="7" xfId="0" applyFont="1" applyBorder="1" applyProtection="1">
      <alignment vertical="center"/>
      <protection locked="0"/>
    </xf>
    <xf numFmtId="178" fontId="3" fillId="0" borderId="1" xfId="4" applyNumberFormat="1" applyFont="1" applyFill="1" applyBorder="1" applyAlignment="1" applyProtection="1">
      <alignment vertical="center" wrapText="1"/>
      <protection locked="0"/>
    </xf>
    <xf numFmtId="178" fontId="3" fillId="0" borderId="1" xfId="4" applyNumberFormat="1" applyFont="1" applyFill="1" applyBorder="1" applyAlignment="1">
      <alignment vertical="center" wrapText="1"/>
    </xf>
    <xf numFmtId="177" fontId="5" fillId="0" borderId="1" xfId="4" applyNumberFormat="1" applyFont="1" applyFill="1" applyBorder="1" applyAlignment="1">
      <alignment horizontal="center" vertical="center"/>
    </xf>
    <xf numFmtId="178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5" fillId="3" borderId="1" xfId="4" applyNumberFormat="1" applyFont="1" applyFill="1" applyBorder="1" applyAlignment="1">
      <alignment horizontal="center" vertical="center"/>
    </xf>
    <xf numFmtId="177" fontId="3" fillId="5" borderId="1" xfId="4" applyNumberFormat="1" applyFont="1" applyFill="1" applyBorder="1" applyAlignment="1">
      <alignment horizontal="left" vertical="center" wrapText="1"/>
    </xf>
    <xf numFmtId="176" fontId="7" fillId="0" borderId="0" xfId="4" applyNumberFormat="1" applyFont="1" applyFill="1" applyBorder="1" applyAlignment="1" applyProtection="1">
      <alignment horizontal="center" vertical="center" wrapText="1"/>
      <protection locked="0"/>
    </xf>
    <xf numFmtId="178" fontId="7" fillId="0" borderId="8" xfId="4" applyNumberFormat="1" applyFont="1" applyFill="1" applyBorder="1" applyAlignment="1" applyProtection="1">
      <alignment vertical="center" wrapText="1"/>
      <protection locked="0"/>
    </xf>
    <xf numFmtId="0" fontId="1" fillId="0" borderId="8" xfId="0" applyFont="1" applyFill="1" applyBorder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0" fontId="1" fillId="0" borderId="9" xfId="0" applyFont="1" applyBorder="1" applyProtection="1">
      <alignment vertical="center"/>
      <protection locked="0"/>
    </xf>
    <xf numFmtId="0" fontId="4" fillId="0" borderId="2" xfId="3" applyFont="1" applyFill="1" applyBorder="1" applyAlignment="1">
      <alignment horizontal="left" vertical="center"/>
    </xf>
    <xf numFmtId="0" fontId="4" fillId="0" borderId="3" xfId="3" applyFont="1" applyFill="1" applyBorder="1" applyAlignment="1">
      <alignment horizontal="left" vertical="center"/>
    </xf>
    <xf numFmtId="0" fontId="4" fillId="0" borderId="4" xfId="3" applyFont="1" applyFill="1" applyBorder="1" applyAlignment="1">
      <alignment horizontal="left" vertical="center"/>
    </xf>
    <xf numFmtId="0" fontId="4" fillId="0" borderId="2" xfId="3" applyFont="1" applyFill="1" applyBorder="1" applyAlignment="1">
      <alignment horizontal="left" vertical="center"/>
    </xf>
    <xf numFmtId="0" fontId="4" fillId="0" borderId="3" xfId="3" applyFont="1" applyFill="1" applyBorder="1" applyAlignment="1">
      <alignment horizontal="left" vertical="center"/>
    </xf>
    <xf numFmtId="0" fontId="4" fillId="0" borderId="4" xfId="3" applyFont="1" applyFill="1" applyBorder="1" applyAlignment="1">
      <alignment horizontal="left" vertical="center"/>
    </xf>
    <xf numFmtId="178" fontId="2" fillId="2" borderId="1" xfId="4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8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179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5" fillId="3" borderId="2" xfId="4" applyNumberFormat="1" applyFont="1" applyFill="1" applyBorder="1" applyAlignment="1" applyProtection="1">
      <alignment horizontal="center" vertical="center"/>
      <protection locked="0"/>
    </xf>
    <xf numFmtId="177" fontId="5" fillId="3" borderId="4" xfId="4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4" fillId="0" borderId="2" xfId="3" applyFont="1" applyFill="1" applyBorder="1" applyAlignment="1">
      <alignment horizontal="left" vertical="center"/>
    </xf>
    <xf numFmtId="0" fontId="4" fillId="0" borderId="3" xfId="3" applyFont="1" applyFill="1" applyBorder="1" applyAlignment="1">
      <alignment horizontal="left" vertical="center"/>
    </xf>
    <xf numFmtId="0" fontId="4" fillId="0" borderId="4" xfId="3" applyFont="1" applyFill="1" applyBorder="1" applyAlignment="1">
      <alignment horizontal="left" vertical="center"/>
    </xf>
    <xf numFmtId="0" fontId="4" fillId="3" borderId="2" xfId="3" applyFont="1" applyFill="1" applyBorder="1" applyAlignment="1">
      <alignment horizontal="left" vertical="center"/>
    </xf>
    <xf numFmtId="0" fontId="4" fillId="3" borderId="3" xfId="3" applyFont="1" applyFill="1" applyBorder="1" applyAlignment="1">
      <alignment horizontal="left" vertical="center"/>
    </xf>
    <xf numFmtId="0" fontId="4" fillId="3" borderId="4" xfId="3" applyFont="1" applyFill="1" applyBorder="1" applyAlignment="1">
      <alignment horizontal="left" vertical="center"/>
    </xf>
    <xf numFmtId="178" fontId="3" fillId="5" borderId="1" xfId="4" applyNumberFormat="1" applyFont="1" applyFill="1" applyBorder="1" applyAlignment="1">
      <alignment horizontal="right" vertical="center" wrapText="1"/>
    </xf>
    <xf numFmtId="9" fontId="3" fillId="5" borderId="1" xfId="1" applyNumberFormat="1" applyFont="1" applyFill="1" applyBorder="1" applyAlignment="1" applyProtection="1">
      <alignment horizontal="left" vertical="center" wrapText="1"/>
      <protection locked="0"/>
    </xf>
    <xf numFmtId="9" fontId="3" fillId="5" borderId="1" xfId="1" applyFont="1" applyFill="1" applyBorder="1" applyAlignment="1" applyProtection="1">
      <alignment horizontal="left" vertical="center" wrapText="1"/>
      <protection locked="0"/>
    </xf>
    <xf numFmtId="178" fontId="3" fillId="0" borderId="0" xfId="4" applyNumberFormat="1" applyFont="1" applyFill="1" applyBorder="1" applyAlignment="1" applyProtection="1">
      <alignment horizontal="center" vertical="center" wrapText="1"/>
      <protection locked="0"/>
    </xf>
    <xf numFmtId="31" fontId="7" fillId="0" borderId="0" xfId="4" applyNumberFormat="1" applyFont="1" applyFill="1" applyBorder="1" applyAlignment="1" applyProtection="1">
      <alignment horizontal="left" vertical="center"/>
      <protection locked="0"/>
    </xf>
    <xf numFmtId="31" fontId="7" fillId="0" borderId="8" xfId="4" applyNumberFormat="1" applyFont="1" applyFill="1" applyBorder="1" applyAlignment="1" applyProtection="1">
      <alignment horizontal="left" vertical="center"/>
      <protection locked="0"/>
    </xf>
    <xf numFmtId="178" fontId="5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3" fillId="5" borderId="1" xfId="4" applyNumberFormat="1" applyFont="1" applyFill="1" applyBorder="1" applyAlignment="1">
      <alignment horizontal="left" vertical="center" wrapText="1"/>
    </xf>
    <xf numFmtId="178" fontId="3" fillId="0" borderId="0" xfId="4" applyNumberFormat="1" applyFont="1" applyFill="1" applyBorder="1" applyAlignment="1" applyProtection="1">
      <alignment horizontal="left" vertical="center" wrapText="1"/>
      <protection locked="0"/>
    </xf>
    <xf numFmtId="178" fontId="3" fillId="0" borderId="8" xfId="4" applyNumberFormat="1" applyFont="1" applyFill="1" applyBorder="1" applyAlignment="1" applyProtection="1">
      <alignment horizontal="left" vertical="center" wrapText="1"/>
      <protection locked="0"/>
    </xf>
    <xf numFmtId="178" fontId="3" fillId="5" borderId="1" xfId="4" applyNumberFormat="1" applyFont="1" applyFill="1" applyBorder="1" applyAlignment="1" applyProtection="1">
      <alignment horizontal="left" vertical="center" wrapText="1"/>
      <protection locked="0"/>
    </xf>
  </cellXfs>
  <cellStyles count="6">
    <cellStyle name="百分比 2" xfId="1" xr:uid="{00000000-0005-0000-0000-00000D000000}"/>
    <cellStyle name="常规" xfId="0" builtinId="0"/>
    <cellStyle name="常规 15 3" xfId="2" xr:uid="{00000000-0005-0000-0000-000018000000}"/>
    <cellStyle name="常规 18" xfId="4" xr:uid="{00000000-0005-0000-0000-000034000000}"/>
    <cellStyle name="常规 2" xfId="5" xr:uid="{00000000-0005-0000-0000-000035000000}"/>
    <cellStyle name="样式 1 2" xfId="3" xr:uid="{00000000-0005-0000-0000-000021000000}"/>
  </cellStyles>
  <dxfs count="0"/>
  <tableStyles count="0" defaultTableStyle="TableStyleMedium2" defaultPivotStyle="PivotStyleLight16"/>
  <colors>
    <mruColors>
      <color rgb="FF5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FD50"/>
  <sheetViews>
    <sheetView showGridLines="0" tabSelected="1" topLeftCell="A13" zoomScale="85" zoomScaleNormal="85" workbookViewId="0">
      <selection activeCell="Q28" sqref="Q28"/>
    </sheetView>
  </sheetViews>
  <sheetFormatPr defaultColWidth="10.109375" defaultRowHeight="14.4" x14ac:dyDescent="0.25"/>
  <cols>
    <col min="1" max="1" width="3.5546875" style="2" customWidth="1"/>
    <col min="2" max="5" width="10.88671875" style="2" customWidth="1"/>
    <col min="6" max="6" width="15.6640625" style="2" customWidth="1"/>
    <col min="7" max="10" width="10.88671875" style="2" customWidth="1"/>
    <col min="11" max="11" width="14.44140625" style="2" customWidth="1"/>
    <col min="12" max="13" width="10.88671875" style="2" customWidth="1"/>
    <col min="14" max="16384" width="10.109375" style="2"/>
  </cols>
  <sheetData>
    <row r="2" spans="1:13 16384:16384" ht="68.55" customHeight="1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 16384:16384" ht="17.55" customHeight="1" x14ac:dyDescent="0.25">
      <c r="B3" s="52" t="s">
        <v>1</v>
      </c>
      <c r="C3" s="52"/>
      <c r="D3" s="52" t="s">
        <v>2</v>
      </c>
      <c r="E3" s="52"/>
      <c r="F3" s="52"/>
      <c r="G3" s="52" t="s">
        <v>3</v>
      </c>
      <c r="H3" s="52"/>
      <c r="I3" s="52" t="s">
        <v>4</v>
      </c>
      <c r="J3" s="52"/>
      <c r="K3" s="53" t="s">
        <v>5</v>
      </c>
      <c r="L3" s="53"/>
      <c r="M3" s="53"/>
    </row>
    <row r="4" spans="1:13 16384:16384" ht="17.55" customHeight="1" x14ac:dyDescent="0.25">
      <c r="B4" s="52"/>
      <c r="C4" s="52"/>
      <c r="D4" s="52"/>
      <c r="E4" s="52"/>
      <c r="F4" s="52"/>
      <c r="G4" s="52"/>
      <c r="H4" s="52"/>
      <c r="I4" s="52" t="s">
        <v>6</v>
      </c>
      <c r="J4" s="52"/>
      <c r="K4" s="53" t="s">
        <v>7</v>
      </c>
      <c r="L4" s="53"/>
      <c r="M4" s="53"/>
    </row>
    <row r="5" spans="1:13 16384:16384" ht="17.55" customHeight="1" x14ac:dyDescent="0.25">
      <c r="B5" s="52"/>
      <c r="C5" s="52"/>
      <c r="D5" s="52"/>
      <c r="E5" s="52"/>
      <c r="F5" s="52"/>
      <c r="G5" s="52"/>
      <c r="H5" s="52"/>
      <c r="I5" s="52" t="s">
        <v>8</v>
      </c>
      <c r="J5" s="52"/>
      <c r="K5" s="53">
        <v>15801778313</v>
      </c>
      <c r="L5" s="53"/>
      <c r="M5" s="53"/>
    </row>
    <row r="6" spans="1:13 16384:16384" ht="17.55" customHeight="1" x14ac:dyDescent="0.25">
      <c r="B6" s="52"/>
      <c r="C6" s="52"/>
      <c r="D6" s="52"/>
      <c r="E6" s="52"/>
      <c r="F6" s="52"/>
      <c r="G6" s="52"/>
      <c r="H6" s="52"/>
      <c r="I6" s="52" t="s">
        <v>9</v>
      </c>
      <c r="J6" s="52"/>
      <c r="K6" s="58" t="s">
        <v>10</v>
      </c>
      <c r="L6" s="53"/>
      <c r="M6" s="53"/>
    </row>
    <row r="7" spans="1:13 16384:16384" ht="29.55" customHeight="1" x14ac:dyDescent="0.25">
      <c r="B7" s="52" t="s">
        <v>11</v>
      </c>
      <c r="C7" s="52"/>
      <c r="D7" s="54" t="s">
        <v>12</v>
      </c>
      <c r="E7" s="54"/>
      <c r="F7" s="3" t="s">
        <v>13</v>
      </c>
      <c r="G7" s="54" t="s">
        <v>14</v>
      </c>
      <c r="H7" s="54"/>
      <c r="I7" s="52" t="s">
        <v>15</v>
      </c>
      <c r="J7" s="52"/>
      <c r="K7" s="55">
        <v>5.2</v>
      </c>
      <c r="L7" s="55"/>
      <c r="M7" s="34"/>
    </row>
    <row r="8" spans="1:13 16384:16384" ht="27" customHeight="1" x14ac:dyDescent="0.25">
      <c r="B8" s="3" t="s">
        <v>16</v>
      </c>
      <c r="C8" s="52" t="s">
        <v>17</v>
      </c>
      <c r="D8" s="52"/>
      <c r="E8" s="52"/>
      <c r="F8" s="3" t="s">
        <v>18</v>
      </c>
      <c r="G8" s="3" t="s">
        <v>19</v>
      </c>
      <c r="H8" s="3" t="s">
        <v>20</v>
      </c>
      <c r="I8" s="3" t="s">
        <v>21</v>
      </c>
      <c r="J8" s="3" t="s">
        <v>22</v>
      </c>
      <c r="K8" s="3" t="s">
        <v>23</v>
      </c>
      <c r="L8" s="3" t="s">
        <v>24</v>
      </c>
      <c r="M8" s="35"/>
    </row>
    <row r="9" spans="1:13 16384:16384" customFormat="1" ht="15" x14ac:dyDescent="0.25">
      <c r="A9" s="2"/>
      <c r="B9" s="4">
        <v>1</v>
      </c>
      <c r="C9" s="5" t="s">
        <v>25</v>
      </c>
      <c r="D9" s="6"/>
      <c r="E9" s="7"/>
      <c r="F9" s="7"/>
      <c r="G9" s="8" t="s">
        <v>26</v>
      </c>
      <c r="H9" s="9">
        <v>50</v>
      </c>
      <c r="I9" s="36">
        <v>700</v>
      </c>
      <c r="J9" s="9">
        <v>1</v>
      </c>
      <c r="K9" s="36">
        <f>H9*I9*J9</f>
        <v>35000</v>
      </c>
      <c r="L9" s="3"/>
      <c r="M9" s="35"/>
    </row>
    <row r="10" spans="1:13 16384:16384" s="1" customFormat="1" ht="15" x14ac:dyDescent="0.25">
      <c r="B10" s="4">
        <v>2</v>
      </c>
      <c r="C10" s="59" t="s">
        <v>27</v>
      </c>
      <c r="D10" s="60"/>
      <c r="E10" s="61"/>
      <c r="F10" s="10"/>
      <c r="G10" s="8" t="s">
        <v>28</v>
      </c>
      <c r="H10" s="9">
        <v>60</v>
      </c>
      <c r="I10" s="36">
        <v>50</v>
      </c>
      <c r="J10" s="9">
        <v>1</v>
      </c>
      <c r="K10" s="36">
        <f>H10*I10*J10</f>
        <v>3000</v>
      </c>
      <c r="L10" s="37"/>
      <c r="M10" s="37"/>
    </row>
    <row r="11" spans="1:13 16384:16384" s="1" customFormat="1" ht="15" x14ac:dyDescent="0.25">
      <c r="B11" s="11"/>
      <c r="C11" s="62"/>
      <c r="D11" s="63"/>
      <c r="E11" s="64"/>
      <c r="F11" s="15"/>
      <c r="G11" s="16"/>
      <c r="H11" s="17"/>
      <c r="I11" s="56" t="s">
        <v>29</v>
      </c>
      <c r="J11" s="57"/>
      <c r="K11" s="38">
        <f>SUM(K9:K10)</f>
        <v>38000</v>
      </c>
      <c r="L11" s="37"/>
      <c r="M11" s="37"/>
      <c r="XFD11" s="1">
        <f>SUM(A11:XFC11)</f>
        <v>38000</v>
      </c>
    </row>
    <row r="12" spans="1:13 16384:16384" s="1" customFormat="1" ht="15" x14ac:dyDescent="0.25">
      <c r="B12" s="4">
        <v>1</v>
      </c>
      <c r="C12" s="59" t="s">
        <v>30</v>
      </c>
      <c r="D12" s="60"/>
      <c r="E12" s="61"/>
      <c r="F12" s="10"/>
      <c r="G12" s="8" t="s">
        <v>31</v>
      </c>
      <c r="H12" s="9">
        <v>100</v>
      </c>
      <c r="I12" s="36">
        <v>200</v>
      </c>
      <c r="J12" s="9">
        <v>1</v>
      </c>
      <c r="K12" s="36">
        <f t="shared" ref="K12" si="0">H12*I12*J12</f>
        <v>20000</v>
      </c>
      <c r="L12" s="37"/>
      <c r="M12" s="37"/>
    </row>
    <row r="13" spans="1:13 16384:16384" s="1" customFormat="1" ht="15" x14ac:dyDescent="0.25">
      <c r="B13" s="4">
        <v>2</v>
      </c>
      <c r="C13" s="59" t="s">
        <v>32</v>
      </c>
      <c r="D13" s="60"/>
      <c r="E13" s="61"/>
      <c r="F13" s="10"/>
      <c r="G13" s="8" t="s">
        <v>31</v>
      </c>
      <c r="H13" s="9">
        <v>100</v>
      </c>
      <c r="I13" s="36">
        <v>100</v>
      </c>
      <c r="J13" s="9">
        <v>1</v>
      </c>
      <c r="K13" s="36">
        <f t="shared" ref="K13:K20" si="1">H13*I13*J13</f>
        <v>10000</v>
      </c>
      <c r="L13" s="37"/>
      <c r="M13" s="37"/>
    </row>
    <row r="14" spans="1:13 16384:16384" s="1" customFormat="1" ht="15" x14ac:dyDescent="0.25">
      <c r="B14" s="4">
        <v>3</v>
      </c>
      <c r="C14" s="48" t="s">
        <v>58</v>
      </c>
      <c r="D14" s="49"/>
      <c r="E14" s="50"/>
      <c r="F14" s="10"/>
      <c r="G14" s="8" t="s">
        <v>59</v>
      </c>
      <c r="H14" s="9">
        <v>2</v>
      </c>
      <c r="I14" s="36">
        <v>40</v>
      </c>
      <c r="J14" s="9">
        <v>1</v>
      </c>
      <c r="K14" s="36">
        <f t="shared" si="1"/>
        <v>80</v>
      </c>
      <c r="L14" s="37"/>
      <c r="M14" s="37"/>
    </row>
    <row r="15" spans="1:13 16384:16384" s="1" customFormat="1" ht="15" x14ac:dyDescent="0.25">
      <c r="B15" s="4">
        <v>4</v>
      </c>
      <c r="C15" s="59" t="s">
        <v>34</v>
      </c>
      <c r="D15" s="60"/>
      <c r="E15" s="61"/>
      <c r="F15" s="10"/>
      <c r="G15" s="8" t="s">
        <v>33</v>
      </c>
      <c r="H15" s="9">
        <v>9</v>
      </c>
      <c r="I15" s="36">
        <v>230</v>
      </c>
      <c r="J15" s="9">
        <v>1</v>
      </c>
      <c r="K15" s="36">
        <f t="shared" si="1"/>
        <v>2070</v>
      </c>
      <c r="L15" s="37"/>
      <c r="M15" s="37"/>
    </row>
    <row r="16" spans="1:13 16384:16384" s="1" customFormat="1" ht="15" x14ac:dyDescent="0.25">
      <c r="B16" s="4">
        <v>5</v>
      </c>
      <c r="C16" s="59" t="s">
        <v>57</v>
      </c>
      <c r="D16" s="60"/>
      <c r="E16" s="61"/>
      <c r="F16" s="10"/>
      <c r="G16" s="8" t="s">
        <v>33</v>
      </c>
      <c r="H16" s="9">
        <v>9</v>
      </c>
      <c r="I16" s="36">
        <v>40</v>
      </c>
      <c r="J16" s="9">
        <v>1</v>
      </c>
      <c r="K16" s="36">
        <f t="shared" si="1"/>
        <v>360</v>
      </c>
      <c r="L16" s="37"/>
      <c r="M16" s="37"/>
    </row>
    <row r="17" spans="2:13" s="1" customFormat="1" ht="15" x14ac:dyDescent="0.25">
      <c r="B17" s="4">
        <v>6</v>
      </c>
      <c r="C17" s="59" t="s">
        <v>35</v>
      </c>
      <c r="D17" s="60"/>
      <c r="E17" s="61"/>
      <c r="F17" s="10"/>
      <c r="G17" s="8" t="s">
        <v>33</v>
      </c>
      <c r="H17" s="9">
        <v>18</v>
      </c>
      <c r="I17" s="36">
        <v>200</v>
      </c>
      <c r="J17" s="9">
        <v>1</v>
      </c>
      <c r="K17" s="36">
        <f t="shared" si="1"/>
        <v>3600</v>
      </c>
      <c r="L17" s="37"/>
      <c r="M17" s="37"/>
    </row>
    <row r="18" spans="2:13" s="1" customFormat="1" ht="15" x14ac:dyDescent="0.25">
      <c r="B18" s="4">
        <v>7</v>
      </c>
      <c r="C18" s="45" t="s">
        <v>55</v>
      </c>
      <c r="D18" s="46"/>
      <c r="E18" s="47"/>
      <c r="F18" s="10"/>
      <c r="G18" s="8" t="s">
        <v>56</v>
      </c>
      <c r="H18" s="9">
        <v>2</v>
      </c>
      <c r="I18" s="36">
        <v>1600</v>
      </c>
      <c r="J18" s="9">
        <v>1</v>
      </c>
      <c r="K18" s="36">
        <f t="shared" si="1"/>
        <v>3200</v>
      </c>
      <c r="L18" s="37"/>
      <c r="M18" s="37"/>
    </row>
    <row r="19" spans="2:13" s="1" customFormat="1" ht="15" x14ac:dyDescent="0.25">
      <c r="B19" s="4">
        <v>8</v>
      </c>
      <c r="C19" s="59" t="s">
        <v>36</v>
      </c>
      <c r="D19" s="60"/>
      <c r="E19" s="61"/>
      <c r="F19" s="10"/>
      <c r="G19" s="8" t="s">
        <v>33</v>
      </c>
      <c r="H19" s="9">
        <v>1</v>
      </c>
      <c r="I19" s="36">
        <v>20000</v>
      </c>
      <c r="J19" s="9">
        <v>1</v>
      </c>
      <c r="K19" s="36">
        <f t="shared" si="1"/>
        <v>20000</v>
      </c>
      <c r="L19" s="37"/>
      <c r="M19" s="37"/>
    </row>
    <row r="20" spans="2:13" s="1" customFormat="1" ht="15" x14ac:dyDescent="0.25">
      <c r="B20" s="4">
        <v>9</v>
      </c>
      <c r="C20" s="59" t="s">
        <v>37</v>
      </c>
      <c r="D20" s="60"/>
      <c r="E20" s="61"/>
      <c r="F20" s="10"/>
      <c r="G20" s="8" t="s">
        <v>33</v>
      </c>
      <c r="H20" s="9">
        <v>3</v>
      </c>
      <c r="I20" s="36">
        <v>1500</v>
      </c>
      <c r="J20" s="9">
        <v>1</v>
      </c>
      <c r="K20" s="36">
        <f t="shared" si="1"/>
        <v>4500</v>
      </c>
      <c r="L20" s="37"/>
      <c r="M20" s="37"/>
    </row>
    <row r="21" spans="2:13" s="1" customFormat="1" ht="15" x14ac:dyDescent="0.25">
      <c r="B21" s="11"/>
      <c r="C21" s="12"/>
      <c r="D21" s="13"/>
      <c r="E21" s="14"/>
      <c r="F21" s="15"/>
      <c r="G21" s="16"/>
      <c r="H21" s="17"/>
      <c r="I21" s="56" t="s">
        <v>38</v>
      </c>
      <c r="J21" s="57"/>
      <c r="K21" s="38">
        <f>SUM(K12:K20)</f>
        <v>63810</v>
      </c>
      <c r="L21" s="37"/>
      <c r="M21" s="37"/>
    </row>
    <row r="22" spans="2:13" s="1" customFormat="1" ht="15" x14ac:dyDescent="0.25">
      <c r="B22" s="4">
        <v>1</v>
      </c>
      <c r="C22" s="59" t="s">
        <v>39</v>
      </c>
      <c r="D22" s="60"/>
      <c r="E22" s="61"/>
      <c r="F22" s="10"/>
      <c r="G22" s="8" t="s">
        <v>28</v>
      </c>
      <c r="H22" s="9">
        <v>2</v>
      </c>
      <c r="I22" s="36">
        <v>5000</v>
      </c>
      <c r="J22" s="9">
        <v>1</v>
      </c>
      <c r="K22" s="36">
        <f>H22*I22*J22</f>
        <v>10000</v>
      </c>
      <c r="L22" s="37"/>
      <c r="M22" s="37"/>
    </row>
    <row r="23" spans="2:13" s="1" customFormat="1" ht="15" x14ac:dyDescent="0.25">
      <c r="B23" s="4">
        <v>2</v>
      </c>
      <c r="C23" s="59" t="s">
        <v>40</v>
      </c>
      <c r="D23" s="60"/>
      <c r="E23" s="61"/>
      <c r="F23" s="10"/>
      <c r="G23" s="8" t="s">
        <v>28</v>
      </c>
      <c r="H23" s="9">
        <v>4</v>
      </c>
      <c r="I23" s="36">
        <v>700</v>
      </c>
      <c r="J23" s="9">
        <v>1</v>
      </c>
      <c r="K23" s="36">
        <f t="shared" ref="K23:K27" si="2">H23*I23*J23</f>
        <v>2800</v>
      </c>
      <c r="L23" s="37"/>
      <c r="M23" s="37"/>
    </row>
    <row r="24" spans="2:13" s="1" customFormat="1" ht="15" x14ac:dyDescent="0.25">
      <c r="B24" s="4">
        <v>3</v>
      </c>
      <c r="C24" s="59" t="s">
        <v>41</v>
      </c>
      <c r="D24" s="60"/>
      <c r="E24" s="61"/>
      <c r="F24" s="18"/>
      <c r="G24" s="8" t="s">
        <v>28</v>
      </c>
      <c r="H24" s="9">
        <v>2</v>
      </c>
      <c r="I24" s="36">
        <v>400</v>
      </c>
      <c r="J24" s="9">
        <v>1</v>
      </c>
      <c r="K24" s="36">
        <f t="shared" si="2"/>
        <v>800</v>
      </c>
      <c r="L24" s="37"/>
      <c r="M24" s="37"/>
    </row>
    <row r="25" spans="2:13" s="1" customFormat="1" ht="15" x14ac:dyDescent="0.25">
      <c r="B25" s="4">
        <v>4</v>
      </c>
      <c r="C25" s="59" t="s">
        <v>42</v>
      </c>
      <c r="D25" s="60"/>
      <c r="E25" s="61"/>
      <c r="F25" s="19"/>
      <c r="G25" s="8" t="s">
        <v>28</v>
      </c>
      <c r="H25" s="9">
        <v>2</v>
      </c>
      <c r="I25" s="36">
        <v>400</v>
      </c>
      <c r="J25" s="9">
        <v>1</v>
      </c>
      <c r="K25" s="36">
        <f t="shared" si="2"/>
        <v>800</v>
      </c>
      <c r="L25" s="37"/>
      <c r="M25" s="37"/>
    </row>
    <row r="26" spans="2:13" s="1" customFormat="1" ht="15" x14ac:dyDescent="0.25">
      <c r="B26" s="4">
        <v>5</v>
      </c>
      <c r="C26" s="59" t="s">
        <v>43</v>
      </c>
      <c r="D26" s="60"/>
      <c r="E26" s="61"/>
      <c r="F26" s="18"/>
      <c r="G26" s="8" t="s">
        <v>28</v>
      </c>
      <c r="H26" s="9">
        <v>2</v>
      </c>
      <c r="I26" s="36">
        <v>300</v>
      </c>
      <c r="J26" s="9">
        <v>1</v>
      </c>
      <c r="K26" s="36">
        <f t="shared" si="2"/>
        <v>600</v>
      </c>
      <c r="L26" s="37"/>
      <c r="M26" s="37"/>
    </row>
    <row r="27" spans="2:13" s="1" customFormat="1" ht="15" x14ac:dyDescent="0.25">
      <c r="B27" s="4">
        <v>6</v>
      </c>
      <c r="C27" s="59" t="s">
        <v>54</v>
      </c>
      <c r="D27" s="60"/>
      <c r="E27" s="61"/>
      <c r="F27" s="18"/>
      <c r="G27" s="8" t="s">
        <v>28</v>
      </c>
      <c r="H27" s="9">
        <v>2</v>
      </c>
      <c r="I27" s="36">
        <v>100</v>
      </c>
      <c r="J27" s="9">
        <v>1</v>
      </c>
      <c r="K27" s="36">
        <f t="shared" si="2"/>
        <v>200</v>
      </c>
      <c r="L27" s="37"/>
      <c r="M27" s="37"/>
    </row>
    <row r="28" spans="2:13" s="1" customFormat="1" ht="15" x14ac:dyDescent="0.25">
      <c r="B28" s="11"/>
      <c r="C28" s="20"/>
      <c r="D28" s="21"/>
      <c r="E28" s="15"/>
      <c r="F28" s="15"/>
      <c r="G28" s="16"/>
      <c r="H28" s="17"/>
      <c r="I28" s="56" t="s">
        <v>44</v>
      </c>
      <c r="J28" s="57"/>
      <c r="K28" s="38">
        <f>SUM(K22:K27)</f>
        <v>15200</v>
      </c>
      <c r="L28" s="37"/>
      <c r="M28" s="37"/>
    </row>
    <row r="29" spans="2:13" s="2" customFormat="1" x14ac:dyDescent="0.25">
      <c r="B29" s="71"/>
      <c r="C29" s="71"/>
      <c r="D29" s="71"/>
      <c r="E29" s="71"/>
      <c r="F29" s="71"/>
      <c r="G29" s="71"/>
      <c r="H29" s="71"/>
      <c r="I29" s="65" t="s">
        <v>45</v>
      </c>
      <c r="J29" s="65"/>
      <c r="K29" s="72">
        <f>K11+K21+K28</f>
        <v>117010</v>
      </c>
      <c r="L29" s="72"/>
      <c r="M29" s="72"/>
    </row>
    <row r="30" spans="2:13" s="2" customFormat="1" x14ac:dyDescent="0.25">
      <c r="B30" s="71"/>
      <c r="C30" s="71"/>
      <c r="D30" s="71"/>
      <c r="E30" s="71"/>
      <c r="F30" s="71"/>
      <c r="G30" s="71"/>
      <c r="H30" s="71"/>
      <c r="I30" s="65" t="s">
        <v>46</v>
      </c>
      <c r="J30" s="65"/>
      <c r="K30" s="39">
        <f>K29*10%</f>
        <v>11701</v>
      </c>
      <c r="L30" s="39"/>
      <c r="M30" s="39"/>
    </row>
    <row r="31" spans="2:13" s="2" customFormat="1" x14ac:dyDescent="0.25">
      <c r="B31" s="71"/>
      <c r="C31" s="71"/>
      <c r="D31" s="71"/>
      <c r="E31" s="71"/>
      <c r="F31" s="71"/>
      <c r="G31" s="71"/>
      <c r="H31" s="71"/>
      <c r="I31" s="65" t="s">
        <v>47</v>
      </c>
      <c r="J31" s="65"/>
      <c r="K31" s="75" t="s">
        <v>48</v>
      </c>
      <c r="L31" s="75"/>
      <c r="M31" s="75"/>
    </row>
    <row r="32" spans="2:13" s="2" customFormat="1" x14ac:dyDescent="0.25">
      <c r="B32" s="71"/>
      <c r="C32" s="71"/>
      <c r="D32" s="71"/>
      <c r="E32" s="71"/>
      <c r="F32" s="71"/>
      <c r="G32" s="71"/>
      <c r="H32" s="71"/>
      <c r="I32" s="65" t="s">
        <v>49</v>
      </c>
      <c r="J32" s="65"/>
      <c r="K32" s="66">
        <v>0.06</v>
      </c>
      <c r="L32" s="67"/>
      <c r="M32" s="67"/>
    </row>
    <row r="33" spans="2:13" s="2" customFormat="1" x14ac:dyDescent="0.25">
      <c r="B33" s="71"/>
      <c r="C33" s="71"/>
      <c r="D33" s="71"/>
      <c r="E33" s="71"/>
      <c r="F33" s="71"/>
      <c r="G33" s="71"/>
      <c r="H33" s="71"/>
      <c r="I33" s="65" t="s">
        <v>50</v>
      </c>
      <c r="J33" s="65"/>
      <c r="K33" s="72">
        <f>(K29+K30)*6%</f>
        <v>7722.66</v>
      </c>
      <c r="L33" s="72"/>
      <c r="M33" s="72"/>
    </row>
    <row r="34" spans="2:13" s="2" customFormat="1" x14ac:dyDescent="0.25">
      <c r="B34" s="71"/>
      <c r="C34" s="71"/>
      <c r="D34" s="71"/>
      <c r="E34" s="71"/>
      <c r="F34" s="71"/>
      <c r="G34" s="71"/>
      <c r="H34" s="71"/>
      <c r="I34" s="65" t="s">
        <v>51</v>
      </c>
      <c r="J34" s="65"/>
      <c r="K34" s="72">
        <f>K29+K30+K33</f>
        <v>136433.66</v>
      </c>
      <c r="L34" s="72"/>
      <c r="M34" s="72"/>
    </row>
    <row r="35" spans="2:13" s="2" customFormat="1" x14ac:dyDescent="0.25">
      <c r="B35" s="22"/>
      <c r="C35" s="23"/>
      <c r="D35" s="23"/>
      <c r="E35" s="23"/>
      <c r="F35" s="23"/>
      <c r="G35" s="23"/>
      <c r="H35" s="23"/>
      <c r="I35" s="25"/>
      <c r="J35" s="25"/>
      <c r="K35" s="40"/>
      <c r="L35" s="40"/>
      <c r="M35" s="41"/>
    </row>
    <row r="36" spans="2:13" s="2" customFormat="1" x14ac:dyDescent="0.25">
      <c r="B36" s="24"/>
      <c r="C36" s="25"/>
      <c r="D36" s="25"/>
      <c r="E36" s="25"/>
      <c r="F36" s="25"/>
      <c r="G36" s="25"/>
      <c r="H36" s="25"/>
      <c r="I36" s="25"/>
      <c r="J36" s="68" t="s">
        <v>52</v>
      </c>
      <c r="K36" s="68"/>
      <c r="L36" s="73"/>
      <c r="M36" s="74"/>
    </row>
    <row r="37" spans="2:13" s="2" customFormat="1" x14ac:dyDescent="0.25">
      <c r="B37" s="24"/>
      <c r="C37" s="25"/>
      <c r="D37" s="25"/>
      <c r="E37" s="25"/>
      <c r="F37" s="25"/>
      <c r="G37" s="25"/>
      <c r="H37" s="25"/>
      <c r="I37" s="27"/>
      <c r="J37" s="27"/>
      <c r="K37" s="27"/>
      <c r="L37" s="27"/>
      <c r="M37" s="42"/>
    </row>
    <row r="38" spans="2:13" s="2" customFormat="1" x14ac:dyDescent="0.3">
      <c r="B38" s="26"/>
      <c r="C38" s="27"/>
      <c r="D38" s="27"/>
      <c r="E38" s="27"/>
      <c r="F38" s="27"/>
      <c r="G38" s="27"/>
      <c r="H38" s="27"/>
      <c r="I38" s="29"/>
      <c r="J38" s="68" t="s">
        <v>53</v>
      </c>
      <c r="K38" s="68"/>
      <c r="L38" s="69"/>
      <c r="M38" s="70"/>
    </row>
    <row r="39" spans="2:13" s="2" customFormat="1" x14ac:dyDescent="0.3">
      <c r="B39" s="28"/>
      <c r="C39" s="29"/>
      <c r="D39" s="29"/>
      <c r="E39" s="29"/>
      <c r="F39" s="29"/>
      <c r="G39" s="29"/>
      <c r="H39" s="29"/>
      <c r="I39" s="27"/>
      <c r="J39" s="27"/>
      <c r="K39" s="27"/>
      <c r="L39" s="27"/>
      <c r="M39" s="42"/>
    </row>
    <row r="40" spans="2:13" s="2" customFormat="1" x14ac:dyDescent="0.25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42"/>
    </row>
    <row r="41" spans="2:13" s="2" customFormat="1" x14ac:dyDescent="0.25"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43"/>
    </row>
    <row r="42" spans="2:13" s="2" customFormat="1" x14ac:dyDescent="0.25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44"/>
    </row>
    <row r="49" s="2" customFormat="1" x14ac:dyDescent="0.25"/>
    <row r="50" s="2" customFormat="1" x14ac:dyDescent="0.25"/>
  </sheetData>
  <mergeCells count="52">
    <mergeCell ref="J38:K38"/>
    <mergeCell ref="L38:M38"/>
    <mergeCell ref="B3:C6"/>
    <mergeCell ref="D3:F6"/>
    <mergeCell ref="G3:H6"/>
    <mergeCell ref="B29:H34"/>
    <mergeCell ref="I33:J33"/>
    <mergeCell ref="K33:M33"/>
    <mergeCell ref="I34:J34"/>
    <mergeCell ref="K34:M34"/>
    <mergeCell ref="J36:K36"/>
    <mergeCell ref="L36:M36"/>
    <mergeCell ref="K29:M29"/>
    <mergeCell ref="I30:J30"/>
    <mergeCell ref="I31:J31"/>
    <mergeCell ref="K31:M31"/>
    <mergeCell ref="I32:J32"/>
    <mergeCell ref="K32:M32"/>
    <mergeCell ref="C25:E25"/>
    <mergeCell ref="C26:E26"/>
    <mergeCell ref="C27:E27"/>
    <mergeCell ref="I28:J28"/>
    <mergeCell ref="I29:J29"/>
    <mergeCell ref="C22:E22"/>
    <mergeCell ref="C23:E23"/>
    <mergeCell ref="C24:E24"/>
    <mergeCell ref="C15:E15"/>
    <mergeCell ref="C16:E16"/>
    <mergeCell ref="C17:E17"/>
    <mergeCell ref="C19:E19"/>
    <mergeCell ref="C20:E20"/>
    <mergeCell ref="C12:E12"/>
    <mergeCell ref="C13:E13"/>
    <mergeCell ref="I21:J21"/>
    <mergeCell ref="C8:E8"/>
    <mergeCell ref="C10:E10"/>
    <mergeCell ref="C11:E11"/>
    <mergeCell ref="I5:J5"/>
    <mergeCell ref="I11:J11"/>
    <mergeCell ref="K5:M5"/>
    <mergeCell ref="I6:J6"/>
    <mergeCell ref="K6:M6"/>
    <mergeCell ref="B7:C7"/>
    <mergeCell ref="D7:E7"/>
    <mergeCell ref="G7:H7"/>
    <mergeCell ref="I7:J7"/>
    <mergeCell ref="K7:L7"/>
    <mergeCell ref="B2:M2"/>
    <mergeCell ref="I3:J3"/>
    <mergeCell ref="K3:M3"/>
    <mergeCell ref="I4:J4"/>
    <mergeCell ref="K4:M4"/>
  </mergeCells>
  <phoneticPr fontId="12" type="noConversion"/>
  <pageMargins left="0.7" right="0.7" top="0.75" bottom="0.75" header="0.3" footer="0.3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5588297B824317498057F5E064BE6CE5" ma:contentTypeVersion="0" ma:contentTypeDescription="新建文档。" ma:contentTypeScope="" ma:versionID="c570ae6f02adcbe6a919f0f5cbf63a9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88ea1e8f4b264efabd6c8522ed644e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B62E67-C2B7-416A-9845-A0898E5C19C5}">
  <ds:schemaRefs/>
</ds:datastoreItem>
</file>

<file path=customXml/itemProps2.xml><?xml version="1.0" encoding="utf-8"?>
<ds:datastoreItem xmlns:ds="http://schemas.openxmlformats.org/officeDocument/2006/customXml" ds:itemID="{97FB591D-832F-4629-B994-D8217CBFCF86}">
  <ds:schemaRefs/>
</ds:datastoreItem>
</file>

<file path=customXml/itemProps3.xml><?xml version="1.0" encoding="utf-8"?>
<ds:datastoreItem xmlns:ds="http://schemas.openxmlformats.org/officeDocument/2006/customXml" ds:itemID="{A80D3961-3BF2-41CF-B22D-0F1A19E1B22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魏晓洁</dc:creator>
  <cp:lastModifiedBy>Pineapple republic</cp:lastModifiedBy>
  <cp:lastPrinted>2020-07-03T02:28:00Z</cp:lastPrinted>
  <dcterms:created xsi:type="dcterms:W3CDTF">2019-12-11T02:54:00Z</dcterms:created>
  <dcterms:modified xsi:type="dcterms:W3CDTF">2021-05-24T09:18:31Z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0x0101005588297B824317498057F5E064BE6CE5</vt:lpwstr>
  </property>
  <property fmtid="{D5CDD505-2E9C-101B-9397-08002B2CF9AE}" pid="3" name="ICV">
    <vt:lpwstr>37227956AEC34A3BB71074318381994C</vt:lpwstr>
  </property>
  <property fmtid="{D5CDD505-2E9C-101B-9397-08002B2CF9AE}" pid="4" name="KSOProductBuildVer">
    <vt:lpwstr>2052-11.1.0.10463</vt:lpwstr>
  </property>
</Properties>
</file>