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bookViews>
    <workbookView xWindow="0" yWindow="0" windowWidth="20385" windowHeight="7950" xr2:uid="{00000000-000D-0000-FFFF-FFFF00000000}"/>
  </bookViews>
  <sheets>
    <sheet name="维固力北京" sheetId="19" r:id="rId1"/>
    <sheet name="讲者" sheetId="20" r:id="rId2"/>
    <sheet name="更改" sheetId="21" r:id="rId3"/>
  </sheets>
  <calcPr calcId="171027"/>
</workbook>
</file>

<file path=xl/calcChain.xml><?xml version="1.0" encoding="utf-8"?>
<calcChain xmlns="http://schemas.openxmlformats.org/spreadsheetml/2006/main">
  <c r="B12" i="21" l="1"/>
  <c r="B10" i="21"/>
  <c r="I35" i="19"/>
  <c r="I26" i="19"/>
  <c r="I28" i="19"/>
  <c r="I29" i="19"/>
  <c r="I32" i="19"/>
  <c r="I30" i="19"/>
  <c r="I31" i="19"/>
  <c r="I33" i="19"/>
  <c r="I27" i="19"/>
  <c r="I34" i="19"/>
  <c r="I12" i="19"/>
  <c r="I13" i="19"/>
  <c r="I19" i="19"/>
  <c r="I20" i="19"/>
  <c r="I39" i="19" s="1"/>
  <c r="I22" i="19"/>
  <c r="I23" i="19"/>
  <c r="I25" i="19"/>
  <c r="I15" i="19"/>
  <c r="I16" i="19"/>
  <c r="I37" i="19"/>
</calcChain>
</file>

<file path=xl/sharedStrings.xml><?xml version="1.0" encoding="utf-8"?>
<sst xmlns="http://schemas.openxmlformats.org/spreadsheetml/2006/main" count="115" uniqueCount="80">
  <si>
    <r>
      <rPr>
        <b/>
        <sz val="18"/>
        <color indexed="30"/>
        <rFont val="宋体"/>
        <family val="3"/>
        <charset val="134"/>
      </rPr>
      <t>中国康辉旅行社集团有限责任公司</t>
    </r>
    <r>
      <rPr>
        <b/>
        <sz val="18"/>
        <color indexed="30"/>
        <rFont val="Lingoes Unicode"/>
        <family val="1"/>
      </rPr>
      <t xml:space="preserve">                                                                                                                                                 China Comfort Travel Group Co., Ltd. </t>
    </r>
  </si>
  <si>
    <t>商务会议/团队差旅标准报价单
Meeting and Congress Standard Quotation Form</t>
  </si>
  <si>
    <t>项目内容：</t>
  </si>
  <si>
    <t>项目名称：</t>
  </si>
  <si>
    <t>维固力北京</t>
  </si>
  <si>
    <t>实施时间：</t>
  </si>
  <si>
    <t>参加人数：</t>
  </si>
  <si>
    <t>实施地点：</t>
  </si>
  <si>
    <t>北京希尔顿</t>
  </si>
  <si>
    <t>项目联系人：</t>
  </si>
  <si>
    <t>郭海燕13810995220</t>
  </si>
  <si>
    <t>客户负责人：</t>
  </si>
  <si>
    <t>马馨</t>
  </si>
  <si>
    <t>旅行社负责人邮箱：</t>
  </si>
  <si>
    <t>guohaiyan@cct.cn</t>
  </si>
  <si>
    <t>预算</t>
  </si>
  <si>
    <t>50000区域会</t>
  </si>
  <si>
    <t>报价日期：</t>
  </si>
  <si>
    <t>报价如下：</t>
  </si>
  <si>
    <t>类型</t>
  </si>
  <si>
    <t>规格</t>
  </si>
  <si>
    <t>数量</t>
  </si>
  <si>
    <t>单价（RMB)</t>
  </si>
  <si>
    <t>总价(RMB)</t>
  </si>
  <si>
    <t>备注</t>
  </si>
  <si>
    <t>酒店住宿 Accommendation</t>
  </si>
  <si>
    <t>间</t>
  </si>
  <si>
    <t>X</t>
  </si>
  <si>
    <t>晚</t>
  </si>
  <si>
    <t>会场</t>
  </si>
  <si>
    <t>人</t>
  </si>
  <si>
    <t>次</t>
  </si>
  <si>
    <t>费用小计：</t>
  </si>
  <si>
    <t>餐费 Meals</t>
  </si>
  <si>
    <t>租车费用  Ground Transportation</t>
  </si>
  <si>
    <t>辆</t>
  </si>
  <si>
    <t>其他费用</t>
  </si>
  <si>
    <t>制作物</t>
  </si>
  <si>
    <t>套</t>
  </si>
  <si>
    <t>个</t>
  </si>
  <si>
    <t>一组形象3个，2组</t>
  </si>
  <si>
    <t>讲课费</t>
  </si>
  <si>
    <t>吉祥物</t>
  </si>
  <si>
    <t xml:space="preserve">大牙狗  </t>
  </si>
  <si>
    <t>礼品狗</t>
  </si>
  <si>
    <t>只</t>
  </si>
  <si>
    <t xml:space="preserve">蝙蝠侠、超人、钢铁侠、美国队长 </t>
  </si>
  <si>
    <t>茶叶</t>
  </si>
  <si>
    <t>包</t>
  </si>
  <si>
    <t>茶叶，</t>
  </si>
  <si>
    <t>蛋糕</t>
  </si>
  <si>
    <t>21cake</t>
  </si>
  <si>
    <t>鲜花</t>
  </si>
  <si>
    <t>茶歇</t>
  </si>
  <si>
    <t>橘子、香蕉、凤梨酥、士力架</t>
  </si>
  <si>
    <t>证书</t>
  </si>
  <si>
    <t>铜版纸打印</t>
  </si>
  <si>
    <t>制作30张停车券，10元/小时</t>
  </si>
  <si>
    <t>人员费用</t>
  </si>
  <si>
    <t>人员</t>
  </si>
  <si>
    <t xml:space="preserve"> </t>
  </si>
  <si>
    <t>接待费用合计：</t>
  </si>
  <si>
    <t>北京希尔顿场租</t>
    <phoneticPr fontId="3" type="noConversion"/>
  </si>
  <si>
    <t>北京希尔顿 晚餐</t>
    <phoneticPr fontId="3" type="noConversion"/>
  </si>
  <si>
    <t>桌</t>
    <phoneticPr fontId="3" type="noConversion"/>
  </si>
  <si>
    <t>讲者市内接送</t>
    <phoneticPr fontId="3" type="noConversion"/>
  </si>
  <si>
    <t>人</t>
    <phoneticPr fontId="3" type="noConversion"/>
  </si>
  <si>
    <t>桌</t>
    <phoneticPr fontId="3" type="noConversion"/>
  </si>
  <si>
    <t>酒店停车费</t>
    <phoneticPr fontId="3" type="noConversion"/>
  </si>
  <si>
    <t>会议用品</t>
    <phoneticPr fontId="3" type="noConversion"/>
  </si>
  <si>
    <t>场租</t>
    <phoneticPr fontId="3" type="noConversion"/>
  </si>
  <si>
    <t>用餐</t>
    <phoneticPr fontId="3" type="noConversion"/>
  </si>
  <si>
    <t>用车</t>
    <phoneticPr fontId="3" type="noConversion"/>
  </si>
  <si>
    <t>29趟车；包含了不能体现金额4929</t>
    <phoneticPr fontId="3" type="noConversion"/>
  </si>
  <si>
    <t>讲课费</t>
    <phoneticPr fontId="3" type="noConversion"/>
  </si>
  <si>
    <t>制作费</t>
    <phoneticPr fontId="3" type="noConversion"/>
  </si>
  <si>
    <t>茶歇</t>
    <phoneticPr fontId="3" type="noConversion"/>
  </si>
  <si>
    <t>酒店停车费</t>
    <phoneticPr fontId="3" type="noConversion"/>
  </si>
  <si>
    <t>劳务费</t>
    <phoneticPr fontId="3" type="noConversion"/>
  </si>
  <si>
    <t>原结算金额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</si>
</sst>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€-2]\ #,##0;[Red]\-[$€-2]\ #,##0"/>
    <numFmt numFmtId="178" formatCode="0.00_ "/>
  </numFmts>
  <fonts count="16">
    <font>
      <sz val="12"/>
      <name val="宋体"/>
      <charset val="134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30"/>
      <name val="Lingoes Unicode"/>
      <family val="1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rgb="FF800080"/>
      <name val="宋体"/>
      <family val="3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u/>
      <sz val="12"/>
      <color indexed="12"/>
      <name val="宋体"/>
      <family val="3"/>
      <charset val="134"/>
    </font>
    <font>
      <b/>
      <sz val="18"/>
      <color indexed="30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82">
    <xf numFmtId="0" fontId="0" fillId="0" borderId="0" xfId="0"/>
    <xf numFmtId="177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right" vertical="center"/>
    </xf>
    <xf numFmtId="0" fontId="9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vertical="center"/>
    </xf>
    <xf numFmtId="176" fontId="7" fillId="0" borderId="2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/>
    </xf>
    <xf numFmtId="178" fontId="6" fillId="0" borderId="5" xfId="0" applyNumberFormat="1" applyFont="1" applyBorder="1" applyAlignment="1">
      <alignment horizontal="right" vertical="center"/>
    </xf>
    <xf numFmtId="178" fontId="10" fillId="0" borderId="5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11" fillId="0" borderId="0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left" vertical="center"/>
    </xf>
    <xf numFmtId="178" fontId="1" fillId="0" borderId="0" xfId="0" applyNumberFormat="1" applyFont="1" applyBorder="1" applyAlignment="1">
      <alignment horizontal="right" vertical="center"/>
    </xf>
    <xf numFmtId="178" fontId="11" fillId="0" borderId="5" xfId="0" applyNumberFormat="1" applyFont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horizontal="right" vertical="center"/>
    </xf>
    <xf numFmtId="178" fontId="11" fillId="0" borderId="5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vertical="center"/>
    </xf>
    <xf numFmtId="178" fontId="6" fillId="0" borderId="7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right" vertical="center"/>
    </xf>
    <xf numFmtId="178" fontId="6" fillId="3" borderId="2" xfId="0" applyNumberFormat="1" applyFont="1" applyFill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178" fontId="1" fillId="3" borderId="1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0" fontId="8" fillId="0" borderId="0" xfId="1" applyNumberFormat="1" applyFont="1" applyBorder="1" applyAlignment="1" applyProtection="1">
      <alignment horizontal="left" vertical="center"/>
    </xf>
    <xf numFmtId="176" fontId="7" fillId="0" borderId="2" xfId="0" applyNumberFormat="1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3">
    <cellStyle name="Normal_商务会议及团队差旅报价表20070807" xfId="2" xr:uid="{00000000-0005-0000-0000-000000000000}"/>
    <cellStyle name="常规" xfId="0" builtinId="0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669471</xdr:colOff>
      <xdr:row>0</xdr:row>
      <xdr:rowOff>664029</xdr:rowOff>
    </xdr:to>
    <xdr:pic>
      <xdr:nvPicPr>
        <xdr:cNvPr id="12308" name="Picture 1">
          <a:extLst>
            <a:ext uri="{FF2B5EF4-FFF2-40B4-BE49-F238E27FC236}">
              <a16:creationId xmlns:a16="http://schemas.microsoft.com/office/drawing/2014/main" id="{00000000-0008-0000-0000-000014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669290" cy="66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A25" zoomScaleNormal="100" workbookViewId="0">
      <selection activeCell="J31" sqref="J31"/>
    </sheetView>
  </sheetViews>
  <sheetFormatPr defaultColWidth="9" defaultRowHeight="14.25"/>
  <cols>
    <col min="1" max="1" width="28.75" customWidth="1"/>
    <col min="2" max="2" width="23.25" customWidth="1"/>
    <col min="3" max="7" width="3.625" customWidth="1"/>
    <col min="8" max="8" width="13.375" customWidth="1"/>
    <col min="9" max="9" width="11.625" customWidth="1"/>
    <col min="10" max="10" width="35.25" customWidth="1"/>
    <col min="11" max="11" width="16.25" customWidth="1"/>
    <col min="12" max="12" width="9.625" customWidth="1"/>
    <col min="13" max="13" width="8.125" customWidth="1"/>
  </cols>
  <sheetData>
    <row r="1" spans="1:10" ht="64.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3" customFormat="1" ht="44.2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4" customFormat="1" ht="15" customHeight="1">
      <c r="A3" s="8" t="s">
        <v>2</v>
      </c>
      <c r="B3" s="9" t="s">
        <v>3</v>
      </c>
      <c r="C3" s="69" t="s">
        <v>4</v>
      </c>
      <c r="D3" s="70"/>
      <c r="E3" s="70"/>
      <c r="F3" s="70"/>
      <c r="G3" s="70"/>
      <c r="H3" s="70"/>
      <c r="I3" s="10"/>
      <c r="J3" s="9"/>
    </row>
    <row r="4" spans="1:10" s="4" customFormat="1" ht="15" customHeight="1">
      <c r="A4" s="8"/>
      <c r="B4" s="9" t="s">
        <v>5</v>
      </c>
      <c r="C4" s="71">
        <v>43088</v>
      </c>
      <c r="D4" s="72"/>
      <c r="E4" s="72"/>
      <c r="F4" s="72"/>
      <c r="G4" s="72"/>
      <c r="H4" s="72"/>
      <c r="I4" s="10" t="s">
        <v>6</v>
      </c>
      <c r="J4" s="9">
        <v>80</v>
      </c>
    </row>
    <row r="5" spans="1:10" s="4" customFormat="1" ht="15" customHeight="1">
      <c r="A5" s="8"/>
      <c r="B5" s="10" t="s">
        <v>7</v>
      </c>
      <c r="C5" s="71" t="s">
        <v>8</v>
      </c>
      <c r="D5" s="72"/>
      <c r="E5" s="72"/>
      <c r="F5" s="72"/>
      <c r="G5" s="72"/>
      <c r="H5" s="72"/>
      <c r="I5" s="9" t="s">
        <v>9</v>
      </c>
      <c r="J5" s="9" t="s">
        <v>10</v>
      </c>
    </row>
    <row r="6" spans="1:10" s="4" customFormat="1" ht="15" customHeight="1">
      <c r="A6" s="8"/>
      <c r="B6" s="9" t="s">
        <v>11</v>
      </c>
      <c r="C6" s="76" t="s">
        <v>12</v>
      </c>
      <c r="D6" s="76"/>
      <c r="E6" s="76"/>
      <c r="F6" s="76"/>
      <c r="G6" s="76"/>
      <c r="H6" s="76"/>
      <c r="I6" s="15"/>
      <c r="J6" s="15"/>
    </row>
    <row r="7" spans="1:10" s="4" customFormat="1" ht="15" customHeight="1">
      <c r="A7" s="8"/>
      <c r="B7" s="9" t="s">
        <v>13</v>
      </c>
      <c r="C7" s="77" t="s">
        <v>14</v>
      </c>
      <c r="D7" s="76"/>
      <c r="E7" s="76"/>
      <c r="F7" s="76"/>
      <c r="G7" s="76"/>
      <c r="H7" s="76"/>
      <c r="I7" s="41" t="s">
        <v>15</v>
      </c>
      <c r="J7" s="41" t="s">
        <v>16</v>
      </c>
    </row>
    <row r="8" spans="1:10" s="4" customFormat="1" ht="15" customHeight="1">
      <c r="A8" s="11"/>
      <c r="B8" s="12" t="s">
        <v>17</v>
      </c>
      <c r="C8" s="78"/>
      <c r="D8" s="78"/>
      <c r="E8" s="78"/>
      <c r="F8" s="78"/>
      <c r="G8" s="78"/>
      <c r="H8" s="14"/>
      <c r="I8" s="42"/>
      <c r="J8" s="13"/>
    </row>
    <row r="9" spans="1:10" s="4" customFormat="1" ht="15" customHeight="1">
      <c r="A9" s="8" t="s">
        <v>18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s="4" customFormat="1" ht="15" customHeight="1">
      <c r="A10" s="16" t="s">
        <v>19</v>
      </c>
      <c r="B10" s="16" t="s">
        <v>20</v>
      </c>
      <c r="C10" s="79" t="s">
        <v>21</v>
      </c>
      <c r="D10" s="80"/>
      <c r="E10" s="80"/>
      <c r="F10" s="80"/>
      <c r="G10" s="81"/>
      <c r="H10" s="16" t="s">
        <v>22</v>
      </c>
      <c r="I10" s="16" t="s">
        <v>23</v>
      </c>
      <c r="J10" s="16" t="s">
        <v>24</v>
      </c>
    </row>
    <row r="11" spans="1:10" s="4" customFormat="1" ht="18" customHeight="1">
      <c r="A11" s="17" t="s">
        <v>25</v>
      </c>
      <c r="B11" s="18"/>
      <c r="C11" s="18"/>
      <c r="D11" s="18"/>
      <c r="E11" s="18"/>
      <c r="F11" s="18"/>
      <c r="G11" s="18"/>
      <c r="H11" s="18"/>
      <c r="I11" s="18"/>
      <c r="J11" s="15"/>
    </row>
    <row r="12" spans="1:10" s="5" customFormat="1" ht="15" customHeight="1">
      <c r="A12" s="19"/>
      <c r="B12" s="1"/>
      <c r="C12" s="20"/>
      <c r="D12" s="20" t="s">
        <v>26</v>
      </c>
      <c r="E12" s="20" t="s">
        <v>27</v>
      </c>
      <c r="F12" s="20"/>
      <c r="G12" s="20" t="s">
        <v>28</v>
      </c>
      <c r="H12" s="21"/>
      <c r="I12" s="43">
        <f>H12*C12*F12</f>
        <v>0</v>
      </c>
      <c r="J12" s="44"/>
    </row>
    <row r="13" spans="1:10" s="4" customFormat="1" ht="15" customHeight="1">
      <c r="A13" s="15"/>
      <c r="B13" s="22"/>
      <c r="C13" s="15"/>
      <c r="D13" s="15"/>
      <c r="E13" s="15"/>
      <c r="F13" s="15"/>
      <c r="G13" s="15"/>
      <c r="H13" s="23"/>
      <c r="I13" s="45">
        <f>SUM(I12:I12)</f>
        <v>0</v>
      </c>
      <c r="J13" s="46"/>
    </row>
    <row r="14" spans="1:10" s="4" customFormat="1" ht="15" customHeight="1">
      <c r="A14" s="17" t="s">
        <v>29</v>
      </c>
      <c r="B14" s="22"/>
      <c r="C14" s="15"/>
      <c r="D14" s="15"/>
      <c r="E14" s="15"/>
      <c r="F14" s="15"/>
      <c r="G14" s="15"/>
      <c r="H14" s="24"/>
      <c r="I14" s="47"/>
      <c r="J14" s="48"/>
    </row>
    <row r="15" spans="1:10" s="5" customFormat="1" ht="15" customHeight="1">
      <c r="A15" s="19"/>
      <c r="B15" s="1" t="s">
        <v>62</v>
      </c>
      <c r="C15" s="20">
        <v>80</v>
      </c>
      <c r="D15" s="20" t="s">
        <v>30</v>
      </c>
      <c r="E15" s="20" t="s">
        <v>27</v>
      </c>
      <c r="F15" s="20">
        <v>1</v>
      </c>
      <c r="G15" s="20" t="s">
        <v>31</v>
      </c>
      <c r="H15" s="21">
        <v>120</v>
      </c>
      <c r="I15" s="62">
        <f>H15*C15*F15</f>
        <v>9600</v>
      </c>
      <c r="J15" s="44"/>
    </row>
    <row r="16" spans="1:10" s="5" customFormat="1" ht="15" customHeight="1">
      <c r="A16" s="25"/>
      <c r="B16" s="26"/>
      <c r="C16" s="27"/>
      <c r="D16" s="27"/>
      <c r="E16" s="27"/>
      <c r="F16" s="27"/>
      <c r="G16" s="27"/>
      <c r="H16" s="23" t="s">
        <v>32</v>
      </c>
      <c r="I16" s="45">
        <f>SUM(I15:I15)</f>
        <v>9600</v>
      </c>
      <c r="J16" s="49"/>
    </row>
    <row r="17" spans="1:10" s="5" customFormat="1" ht="15" customHeight="1">
      <c r="A17" s="25"/>
      <c r="B17" s="26"/>
      <c r="C17" s="27"/>
      <c r="D17" s="27"/>
      <c r="E17" s="27"/>
      <c r="F17" s="27"/>
      <c r="G17" s="27"/>
      <c r="H17" s="28"/>
      <c r="I17" s="50"/>
      <c r="J17" s="49"/>
    </row>
    <row r="18" spans="1:10" s="4" customFormat="1" ht="18" customHeight="1">
      <c r="A18" s="17" t="s">
        <v>33</v>
      </c>
      <c r="B18" s="18"/>
      <c r="C18" s="18"/>
      <c r="D18" s="18"/>
      <c r="E18" s="18"/>
      <c r="F18" s="18"/>
      <c r="G18" s="18"/>
      <c r="H18" s="18"/>
      <c r="I18" s="18"/>
      <c r="J18" s="15"/>
    </row>
    <row r="19" spans="1:10" s="5" customFormat="1" ht="15" customHeight="1">
      <c r="A19" s="19"/>
      <c r="B19" s="19" t="s">
        <v>63</v>
      </c>
      <c r="C19" s="20">
        <v>8</v>
      </c>
      <c r="D19" s="20" t="s">
        <v>64</v>
      </c>
      <c r="E19" s="20" t="s">
        <v>27</v>
      </c>
      <c r="F19" s="20">
        <v>1</v>
      </c>
      <c r="G19" s="20" t="s">
        <v>31</v>
      </c>
      <c r="H19" s="21">
        <v>3000</v>
      </c>
      <c r="I19" s="62">
        <f>H19*C19*F19</f>
        <v>24000</v>
      </c>
      <c r="J19" s="44"/>
    </row>
    <row r="20" spans="1:10" s="4" customFormat="1" ht="15" customHeight="1">
      <c r="A20" s="15"/>
      <c r="B20" s="22"/>
      <c r="C20" s="15"/>
      <c r="D20" s="15"/>
      <c r="E20" s="15"/>
      <c r="F20" s="15"/>
      <c r="G20" s="15"/>
      <c r="H20" s="23" t="s">
        <v>32</v>
      </c>
      <c r="I20" s="45">
        <f>SUM(I19:I19)</f>
        <v>24000</v>
      </c>
      <c r="J20" s="51"/>
    </row>
    <row r="21" spans="1:10" s="4" customFormat="1" ht="18" customHeight="1">
      <c r="A21" s="17" t="s">
        <v>34</v>
      </c>
      <c r="B21" s="18"/>
      <c r="C21" s="18"/>
      <c r="D21" s="18"/>
      <c r="E21" s="18"/>
      <c r="F21" s="18"/>
      <c r="G21" s="18"/>
      <c r="H21" s="18"/>
      <c r="I21" s="18"/>
      <c r="J21" s="15"/>
    </row>
    <row r="22" spans="1:10" s="6" customFormat="1" ht="15" customHeight="1">
      <c r="A22" s="29"/>
      <c r="B22" s="30" t="s">
        <v>65</v>
      </c>
      <c r="C22" s="31">
        <v>5</v>
      </c>
      <c r="D22" s="31" t="s">
        <v>35</v>
      </c>
      <c r="E22" s="31" t="s">
        <v>27</v>
      </c>
      <c r="F22" s="31">
        <v>2</v>
      </c>
      <c r="G22" s="31" t="s">
        <v>31</v>
      </c>
      <c r="H22" s="32">
        <v>260</v>
      </c>
      <c r="I22" s="62">
        <f>H22*C22*F22</f>
        <v>2600</v>
      </c>
      <c r="J22" s="53"/>
    </row>
    <row r="23" spans="1:10" s="7" customFormat="1" ht="15" customHeight="1">
      <c r="A23" s="33"/>
      <c r="B23" s="34"/>
      <c r="C23" s="33"/>
      <c r="D23" s="33"/>
      <c r="E23" s="33"/>
      <c r="F23" s="33"/>
      <c r="G23" s="33"/>
      <c r="H23" s="35" t="s">
        <v>32</v>
      </c>
      <c r="I23" s="54">
        <f>SUM(I22:I22)</f>
        <v>2600</v>
      </c>
      <c r="J23" s="55"/>
    </row>
    <row r="24" spans="1:10" s="4" customFormat="1" ht="18" customHeight="1">
      <c r="A24" s="17" t="s">
        <v>36</v>
      </c>
      <c r="B24" s="18"/>
      <c r="C24" s="18"/>
      <c r="D24" s="18"/>
      <c r="E24" s="18"/>
      <c r="F24" s="18"/>
      <c r="G24" s="18"/>
      <c r="H24" s="36"/>
      <c r="I24" s="36"/>
      <c r="J24" s="55"/>
    </row>
    <row r="25" spans="1:10" s="5" customFormat="1" ht="15" customHeight="1">
      <c r="A25" s="29"/>
      <c r="B25" s="29" t="s">
        <v>41</v>
      </c>
      <c r="C25" s="20">
        <v>3</v>
      </c>
      <c r="D25" s="20" t="s">
        <v>66</v>
      </c>
      <c r="E25" s="20" t="s">
        <v>27</v>
      </c>
      <c r="F25" s="20">
        <v>1</v>
      </c>
      <c r="G25" s="20" t="s">
        <v>31</v>
      </c>
      <c r="H25" s="32">
        <v>2000</v>
      </c>
      <c r="I25" s="62">
        <f>H25*C25*F25</f>
        <v>6000</v>
      </c>
      <c r="J25" s="56"/>
    </row>
    <row r="26" spans="1:10" s="5" customFormat="1" ht="15" customHeight="1">
      <c r="A26" s="73" t="s">
        <v>69</v>
      </c>
      <c r="B26" s="1" t="s">
        <v>37</v>
      </c>
      <c r="C26" s="31">
        <v>2</v>
      </c>
      <c r="D26" s="31" t="s">
        <v>38</v>
      </c>
      <c r="E26" s="31" t="s">
        <v>27</v>
      </c>
      <c r="F26" s="31">
        <v>3</v>
      </c>
      <c r="G26" s="31" t="s">
        <v>39</v>
      </c>
      <c r="H26" s="21">
        <v>250</v>
      </c>
      <c r="I26" s="52">
        <f t="shared" ref="I26:I34" si="0">H26*C26*F26</f>
        <v>1500</v>
      </c>
      <c r="J26" s="44" t="s">
        <v>40</v>
      </c>
    </row>
    <row r="27" spans="1:10" s="5" customFormat="1" ht="14.1" customHeight="1">
      <c r="A27" s="74"/>
      <c r="B27" s="1" t="s">
        <v>55</v>
      </c>
      <c r="C27" s="31">
        <v>14</v>
      </c>
      <c r="D27" s="31" t="s">
        <v>31</v>
      </c>
      <c r="E27" s="31" t="s">
        <v>27</v>
      </c>
      <c r="F27" s="31">
        <v>1</v>
      </c>
      <c r="G27" s="31" t="s">
        <v>31</v>
      </c>
      <c r="H27" s="21">
        <v>10</v>
      </c>
      <c r="I27" s="52">
        <f>H27*C27*F27</f>
        <v>140</v>
      </c>
      <c r="J27" s="44" t="s">
        <v>56</v>
      </c>
    </row>
    <row r="28" spans="1:10" s="5" customFormat="1" ht="15" customHeight="1">
      <c r="A28" s="74"/>
      <c r="B28" s="63" t="s">
        <v>42</v>
      </c>
      <c r="C28" s="31">
        <v>90</v>
      </c>
      <c r="D28" s="20" t="s">
        <v>39</v>
      </c>
      <c r="E28" s="31" t="s">
        <v>27</v>
      </c>
      <c r="F28" s="31">
        <v>1</v>
      </c>
      <c r="G28" s="31" t="s">
        <v>31</v>
      </c>
      <c r="H28" s="32">
        <v>39.9</v>
      </c>
      <c r="I28" s="52">
        <f t="shared" si="0"/>
        <v>3591</v>
      </c>
      <c r="J28" s="56" t="s">
        <v>43</v>
      </c>
    </row>
    <row r="29" spans="1:10" s="5" customFormat="1" ht="15" customHeight="1">
      <c r="A29" s="74"/>
      <c r="B29" s="63" t="s">
        <v>44</v>
      </c>
      <c r="C29" s="31">
        <v>16</v>
      </c>
      <c r="D29" s="20" t="s">
        <v>45</v>
      </c>
      <c r="E29" s="20" t="s">
        <v>27</v>
      </c>
      <c r="F29" s="31">
        <v>1</v>
      </c>
      <c r="G29" s="31" t="s">
        <v>31</v>
      </c>
      <c r="H29" s="32">
        <v>18</v>
      </c>
      <c r="I29" s="52">
        <f t="shared" si="0"/>
        <v>288</v>
      </c>
      <c r="J29" s="56" t="s">
        <v>46</v>
      </c>
    </row>
    <row r="30" spans="1:10" s="5" customFormat="1" ht="15" customHeight="1">
      <c r="A30" s="74"/>
      <c r="B30" s="63" t="s">
        <v>50</v>
      </c>
      <c r="C30" s="31">
        <v>1</v>
      </c>
      <c r="D30" s="31" t="s">
        <v>39</v>
      </c>
      <c r="E30" s="31" t="s">
        <v>27</v>
      </c>
      <c r="F30" s="31">
        <v>1</v>
      </c>
      <c r="G30" s="31" t="s">
        <v>31</v>
      </c>
      <c r="H30" s="21">
        <v>750</v>
      </c>
      <c r="I30" s="52">
        <f t="shared" si="0"/>
        <v>750</v>
      </c>
      <c r="J30" s="44" t="s">
        <v>51</v>
      </c>
    </row>
    <row r="31" spans="1:10" s="5" customFormat="1" ht="14.1" customHeight="1">
      <c r="A31" s="75"/>
      <c r="B31" s="63" t="s">
        <v>52</v>
      </c>
      <c r="C31" s="31">
        <v>20</v>
      </c>
      <c r="D31" s="31" t="s">
        <v>39</v>
      </c>
      <c r="E31" s="31" t="s">
        <v>27</v>
      </c>
      <c r="F31" s="31">
        <v>1</v>
      </c>
      <c r="G31" s="31" t="s">
        <v>31</v>
      </c>
      <c r="H31" s="21">
        <v>15</v>
      </c>
      <c r="I31" s="52">
        <f t="shared" si="0"/>
        <v>300</v>
      </c>
      <c r="J31" s="44"/>
    </row>
    <row r="32" spans="1:10" s="5" customFormat="1" ht="15" customHeight="1">
      <c r="A32" s="61"/>
      <c r="B32" s="1" t="s">
        <v>47</v>
      </c>
      <c r="C32" s="31">
        <v>1</v>
      </c>
      <c r="D32" s="20" t="s">
        <v>48</v>
      </c>
      <c r="E32" s="20" t="s">
        <v>27</v>
      </c>
      <c r="F32" s="31">
        <v>1</v>
      </c>
      <c r="G32" s="31" t="s">
        <v>31</v>
      </c>
      <c r="H32" s="32">
        <v>58</v>
      </c>
      <c r="I32" s="52">
        <f>H32*C32*F32</f>
        <v>58</v>
      </c>
      <c r="J32" s="56" t="s">
        <v>49</v>
      </c>
    </row>
    <row r="33" spans="1:10" s="5" customFormat="1" ht="14.1" customHeight="1">
      <c r="A33" s="29"/>
      <c r="B33" s="1" t="s">
        <v>53</v>
      </c>
      <c r="C33" s="31">
        <v>8</v>
      </c>
      <c r="D33" s="31" t="s">
        <v>67</v>
      </c>
      <c r="E33" s="31" t="s">
        <v>27</v>
      </c>
      <c r="F33" s="31">
        <v>1</v>
      </c>
      <c r="G33" s="31" t="s">
        <v>31</v>
      </c>
      <c r="H33" s="21">
        <v>32.373699999999999</v>
      </c>
      <c r="I33" s="52">
        <f t="shared" si="0"/>
        <v>258.9896</v>
      </c>
      <c r="J33" s="44" t="s">
        <v>54</v>
      </c>
    </row>
    <row r="34" spans="1:10" s="5" customFormat="1" ht="14.1" customHeight="1">
      <c r="A34" s="29"/>
      <c r="B34" s="1" t="s">
        <v>68</v>
      </c>
      <c r="C34" s="31">
        <v>1</v>
      </c>
      <c r="D34" s="31" t="s">
        <v>31</v>
      </c>
      <c r="E34" s="31" t="s">
        <v>27</v>
      </c>
      <c r="F34" s="31">
        <v>1</v>
      </c>
      <c r="G34" s="31" t="s">
        <v>31</v>
      </c>
      <c r="H34" s="21">
        <v>445</v>
      </c>
      <c r="I34" s="62">
        <f t="shared" si="0"/>
        <v>445</v>
      </c>
      <c r="J34" s="44" t="s">
        <v>57</v>
      </c>
    </row>
    <row r="35" spans="1:10" s="4" customFormat="1" ht="15" customHeight="1">
      <c r="A35" s="15"/>
      <c r="B35" s="22"/>
      <c r="C35" s="15"/>
      <c r="D35" s="15"/>
      <c r="E35" s="15"/>
      <c r="F35" s="15"/>
      <c r="G35" s="15"/>
      <c r="H35" s="37" t="s">
        <v>32</v>
      </c>
      <c r="I35" s="57">
        <f>SUM(I25:I34)</f>
        <v>13330.989600000001</v>
      </c>
    </row>
    <row r="36" spans="1:10" s="4" customFormat="1" ht="18" customHeight="1">
      <c r="A36" s="17" t="s">
        <v>58</v>
      </c>
      <c r="B36" s="18"/>
      <c r="C36" s="18"/>
      <c r="D36" s="18"/>
      <c r="E36" s="18"/>
      <c r="F36" s="18"/>
      <c r="G36" s="18"/>
      <c r="H36" s="18"/>
      <c r="I36" s="18"/>
      <c r="J36" s="58"/>
    </row>
    <row r="37" spans="1:10" s="5" customFormat="1" ht="15" customHeight="1">
      <c r="A37" s="29"/>
      <c r="B37" s="1" t="s">
        <v>59</v>
      </c>
      <c r="C37" s="31">
        <v>1</v>
      </c>
      <c r="D37" s="31" t="s">
        <v>30</v>
      </c>
      <c r="E37" s="31" t="s">
        <v>27</v>
      </c>
      <c r="F37" s="31">
        <v>1</v>
      </c>
      <c r="G37" s="31" t="s">
        <v>31</v>
      </c>
      <c r="H37" s="21">
        <v>600</v>
      </c>
      <c r="I37" s="43">
        <f>C37*F37*H37</f>
        <v>600</v>
      </c>
      <c r="J37" s="43" t="s">
        <v>60</v>
      </c>
    </row>
    <row r="38" spans="1:10" s="4" customFormat="1" ht="15" customHeight="1">
      <c r="A38" s="15"/>
      <c r="B38" s="22"/>
      <c r="C38" s="15"/>
      <c r="D38" s="15"/>
      <c r="E38" s="15"/>
      <c r="F38" s="15"/>
      <c r="G38" s="15"/>
      <c r="H38" s="24"/>
      <c r="I38" s="47"/>
      <c r="J38" s="48"/>
    </row>
    <row r="39" spans="1:10" s="4" customFormat="1" ht="15" customHeight="1">
      <c r="A39" s="15"/>
      <c r="B39" s="22"/>
      <c r="C39" s="15"/>
      <c r="D39" s="15"/>
      <c r="E39" s="15"/>
      <c r="F39" s="15"/>
      <c r="G39" s="11"/>
      <c r="H39" s="38" t="s">
        <v>61</v>
      </c>
      <c r="I39" s="59">
        <f>I13+I20+I23+I35+I16+I37</f>
        <v>50130.989600000001</v>
      </c>
      <c r="J39" s="60"/>
    </row>
    <row r="40" spans="1:10" ht="17.25">
      <c r="A40" s="39"/>
      <c r="B40" s="39"/>
      <c r="C40" s="39"/>
      <c r="D40" s="39"/>
      <c r="E40" s="39"/>
      <c r="F40" s="39"/>
      <c r="G40" s="39"/>
      <c r="H40" s="39"/>
      <c r="I40" s="39"/>
      <c r="J40" s="39"/>
    </row>
    <row r="41" spans="1:10" ht="17.25">
      <c r="A41" s="40"/>
    </row>
    <row r="42" spans="1:10" ht="17.25">
      <c r="A42" s="40"/>
    </row>
    <row r="43" spans="1:10" ht="17.25">
      <c r="A43" s="40"/>
    </row>
    <row r="44" spans="1:10" ht="17.25">
      <c r="A44" s="40"/>
    </row>
  </sheetData>
  <mergeCells count="10">
    <mergeCell ref="A26:A31"/>
    <mergeCell ref="C6:H6"/>
    <mergeCell ref="C7:H7"/>
    <mergeCell ref="C8:G8"/>
    <mergeCell ref="C10:G10"/>
    <mergeCell ref="A1:J1"/>
    <mergeCell ref="A2:J2"/>
    <mergeCell ref="C3:H3"/>
    <mergeCell ref="C4:H4"/>
    <mergeCell ref="C5:H5"/>
  </mergeCells>
  <phoneticPr fontId="3" type="noConversion"/>
  <hyperlinks>
    <hyperlink ref="C7" r:id="rId1" xr:uid="{00000000-0004-0000-0000-000000000000}"/>
  </hyperlinks>
  <pageMargins left="0.69930555555555596" right="0.69930555555555596" top="0.75" bottom="0.75" header="0.3" footer="0.3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"/>
  <sheetViews>
    <sheetView workbookViewId="0">
      <selection activeCell="B2" sqref="B2:D6"/>
    </sheetView>
  </sheetViews>
  <sheetFormatPr defaultColWidth="9" defaultRowHeight="14.25"/>
  <cols>
    <col min="3" max="3" width="16.125" customWidth="1"/>
  </cols>
  <sheetData>
    <row r="2" spans="2:4">
      <c r="B2" s="1"/>
      <c r="C2" s="1"/>
      <c r="D2" s="2"/>
    </row>
    <row r="3" spans="2:4">
      <c r="B3" s="1"/>
      <c r="C3" s="1"/>
      <c r="D3" s="2"/>
    </row>
    <row r="4" spans="2:4">
      <c r="B4" s="1"/>
      <c r="C4" s="1"/>
      <c r="D4" s="2"/>
    </row>
    <row r="5" spans="2:4">
      <c r="B5" s="1"/>
      <c r="C5" s="1"/>
      <c r="D5" s="2"/>
    </row>
  </sheetData>
  <phoneticPr fontId="3" type="noConversion"/>
  <pageMargins left="0.69930555555555596" right="0.69930555555555596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5"/>
  <sheetViews>
    <sheetView zoomScaleNormal="100" workbookViewId="0">
      <selection activeCell="F11" sqref="F11"/>
    </sheetView>
  </sheetViews>
  <sheetFormatPr defaultRowHeight="14.25"/>
  <cols>
    <col min="1" max="1" width="10.375" customWidth="1"/>
    <col min="2" max="2" width="12" customWidth="1"/>
    <col min="3" max="3" width="28" bestFit="1" customWidth="1"/>
  </cols>
  <sheetData>
    <row r="2" spans="1:3" s="64" customFormat="1" ht="20.100000000000001" customHeight="1">
      <c r="A2" s="64" t="s">
        <v>70</v>
      </c>
      <c r="B2" s="64">
        <v>9600</v>
      </c>
    </row>
    <row r="3" spans="1:3" s="64" customFormat="1" ht="20.100000000000001" customHeight="1">
      <c r="A3" s="64" t="s">
        <v>71</v>
      </c>
      <c r="B3" s="64">
        <v>24000</v>
      </c>
    </row>
    <row r="4" spans="1:3" s="64" customFormat="1" ht="20.100000000000001" customHeight="1">
      <c r="A4" s="64" t="s">
        <v>77</v>
      </c>
      <c r="B4" s="64">
        <v>445</v>
      </c>
    </row>
    <row r="5" spans="1:3" s="64" customFormat="1" ht="20.100000000000001" customHeight="1">
      <c r="A5" s="65" t="s">
        <v>72</v>
      </c>
      <c r="B5" s="65">
        <v>7540</v>
      </c>
      <c r="C5" s="65" t="s">
        <v>73</v>
      </c>
    </row>
    <row r="6" spans="1:3" s="64" customFormat="1" ht="20.100000000000001" customHeight="1">
      <c r="A6" s="64" t="s">
        <v>74</v>
      </c>
      <c r="B6" s="64">
        <v>6000</v>
      </c>
    </row>
    <row r="7" spans="1:3" s="64" customFormat="1" ht="20.100000000000001" customHeight="1">
      <c r="A7" s="64" t="s">
        <v>75</v>
      </c>
      <c r="B7" s="64">
        <v>1640</v>
      </c>
    </row>
    <row r="8" spans="1:3" s="64" customFormat="1" ht="20.100000000000001" customHeight="1">
      <c r="A8" s="64" t="s">
        <v>76</v>
      </c>
      <c r="B8" s="64">
        <v>316.99</v>
      </c>
    </row>
    <row r="9" spans="1:3" s="64" customFormat="1" ht="20.100000000000001" customHeight="1">
      <c r="A9" s="64" t="s">
        <v>78</v>
      </c>
      <c r="B9" s="64">
        <v>600</v>
      </c>
    </row>
    <row r="10" spans="1:3" s="64" customFormat="1" ht="20.100000000000001" customHeight="1">
      <c r="B10" s="66">
        <f>SUM(B2:B9)</f>
        <v>50141.99</v>
      </c>
    </row>
    <row r="11" spans="1:3" s="64" customFormat="1" ht="20.100000000000001" customHeight="1">
      <c r="A11" s="64" t="s">
        <v>79</v>
      </c>
      <c r="B11" s="64">
        <v>50130.99</v>
      </c>
    </row>
    <row r="12" spans="1:3" s="64" customFormat="1" ht="20.100000000000001" customHeight="1">
      <c r="B12" s="64">
        <f>B10-B11</f>
        <v>11</v>
      </c>
    </row>
    <row r="13" spans="1:3" s="64" customFormat="1" ht="20.100000000000001" customHeight="1"/>
    <row r="14" spans="1:3" s="64" customFormat="1" ht="20.100000000000001" customHeight="1"/>
    <row r="15" spans="1:3" s="64" customFormat="1" ht="20.100000000000001" customHeight="1"/>
    <row r="16" spans="1:3" s="64" customFormat="1" ht="20.100000000000001" customHeight="1"/>
    <row r="17" s="64" customFormat="1" ht="20.100000000000001" customHeight="1"/>
    <row r="18" s="64" customFormat="1" ht="20.100000000000001" customHeight="1"/>
    <row r="19" s="64" customFormat="1" ht="20.100000000000001" customHeight="1"/>
    <row r="20" s="64" customFormat="1" ht="20.100000000000001" customHeight="1"/>
    <row r="21" s="64" customFormat="1" ht="20.100000000000001" customHeight="1"/>
    <row r="22" s="64" customFormat="1" ht="20.100000000000001" customHeight="1"/>
    <row r="23" s="64" customFormat="1" ht="20.100000000000001" customHeight="1"/>
    <row r="24" s="64" customFormat="1" ht="20.100000000000001" customHeight="1"/>
    <row r="25" s="64" customFormat="1" ht="20.100000000000001" customHeight="1"/>
    <row r="26" s="64" customFormat="1" ht="20.100000000000001" customHeight="1"/>
    <row r="27" s="64" customFormat="1" ht="20.100000000000001" customHeight="1"/>
    <row r="28" s="64" customFormat="1" ht="20.100000000000001" customHeight="1"/>
    <row r="29" s="64" customFormat="1" ht="20.100000000000001" customHeight="1"/>
    <row r="30" s="64" customFormat="1" ht="20.100000000000001" customHeight="1"/>
    <row r="31" s="64" customFormat="1" ht="20.100000000000001" customHeight="1"/>
    <row r="32" s="64" customFormat="1" ht="20.100000000000001" customHeight="1"/>
    <row r="33" s="64" customFormat="1" ht="20.100000000000001" customHeight="1"/>
    <row r="34" s="64" customFormat="1" ht="20.100000000000001" customHeight="1"/>
    <row r="35" s="64" customFormat="1" ht="20.100000000000001" customHeight="1"/>
  </sheetData>
  <phoneticPr fontId="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维固力北京</vt:lpstr>
      <vt:lpstr>讲者</vt:lpstr>
      <vt:lpstr>更改</vt:lpstr>
    </vt:vector>
  </TitlesOfParts>
  <Company>cct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一位心满意足的 Microsoft Office 用户</dc:creator>
  <cp:lastModifiedBy>andre</cp:lastModifiedBy>
  <cp:lastPrinted>2016-04-25T08:47:00Z</cp:lastPrinted>
  <dcterms:created xsi:type="dcterms:W3CDTF">2002-12-09T07:07:00Z</dcterms:created>
  <dcterms:modified xsi:type="dcterms:W3CDTF">2018-02-09T08:10:40Z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