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<sst xmlns="http://schemas.openxmlformats.org/spreadsheetml/2006/main" count="85">
  <si>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</si>
  <si>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t>团号：HMZ-1709-A18MIC688</t>
  </si>
  <si>
    <t>会议日期：9.18-9.22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</si>
  <si>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</si>
  <si>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</si>
  <si>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</si>
  <si>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</si>
  <si>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</si>
  <si>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</si>
  <si>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</si>
  <si>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</si>
  <si>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</si>
  <si>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</si>
  <si>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</si>
  <si>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</si>
  <si>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</si>
  <si>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</si>
  <si>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</si>
  <si>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</si>
  <si>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</si>
  <si>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</si>
  <si>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</si>
  <si>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</si>
  <si>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</si>
  <si>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</si>
  <si>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</si>
  <si>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</si>
  <si>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</si>
  <si>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费列罗</t>
  </si>
  <si>
    <t>尽量提供可用的原始发票，发票项目不可用的，且开票需要加收税点的可以不提供原始发票。网上交易均需提供交易截图。</t>
  </si>
  <si>
    <t>雨伞</t>
  </si>
  <si>
    <t>办公用品（签到用笔/复印纸/橡皮筋/透明胶）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</si>
  <si>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</si>
  <si>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</si>
  <si>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</si>
  <si>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</si>
  <si>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</si>
  <si>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</si>
  <si>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</si>
  <si>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</si>
  <si>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</si>
  <si>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</si>
  <si>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</si>
  <si>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</si>
  <si>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</si>
  <si>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三人讲课费</t>
  </si>
  <si>
    <t>现金借款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</si>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</sst>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43" formatCode="_ * #,##0.00_ ;_ * \-#,##0.00_ ;_ * &quot;-&quot;??_ ;_ @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29" borderId="21" applyNumberFormat="0" applyAlignment="0" applyProtection="0">
      <alignment vertical="center"/>
    </xf>
    <xf numFmtId="0" fontId="27" fillId="29" borderId="19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80" fontId="0" fillId="0" borderId="8" xfId="0" applyNumberFormat="1" applyBorder="1" applyAlignment="1">
      <alignment horizontal="left" vertical="center"/>
    </xf>
    <xf numFmtId="180" fontId="0" fillId="0" borderId="8" xfId="0" applyNumberForma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9" workbookViewId="0">
      <selection activeCell="I58" sqref="I58"/>
    </sheetView>
  </sheetViews>
  <sheetFormatPr defaultColWidth="9" defaultRowHeight="21" customHeight="1"/>
  <cols>
    <col min="1" max="1" width="9" style="43"/>
    <col min="2" max="2" width="21.75" customWidth="1"/>
    <col min="3" max="3" width="11.5" style="44"/>
    <col min="4" max="4" width="10.375"/>
    <col min="5" max="6" width="12.875"/>
    <col min="8" max="8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>F8+G8</f>
        <v>0</v>
      </c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>F9+G9</f>
        <v>0</v>
      </c>
      <c r="I9" s="79"/>
      <c r="J9" s="81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>F10+G10</f>
        <v>0</v>
      </c>
      <c r="I10" s="79"/>
      <c r="J10" s="81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>F11+G11</f>
        <v>0</v>
      </c>
      <c r="I11" s="79"/>
      <c r="J11" s="81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>F12+G12</f>
        <v>0</v>
      </c>
      <c r="I12" s="79"/>
      <c r="J12" s="81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 t="shared" ref="D13:H13" si="0">SUM(D8)</f>
        <v>0</v>
      </c>
      <c r="E13" s="59">
        <f t="shared" si="0"/>
        <v>0</v>
      </c>
      <c r="F13" s="59">
        <f t="shared" si="0"/>
        <v>0</v>
      </c>
      <c r="G13" s="59">
        <f t="shared" si="0"/>
        <v>0</v>
      </c>
      <c r="H13" s="59">
        <f t="shared" si="0"/>
        <v>0</v>
      </c>
      <c r="I13" s="82"/>
      <c r="J13" s="83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>F14+G14</f>
        <v>0</v>
      </c>
      <c r="I14" s="79"/>
      <c r="J14" s="80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1">F15+G15</f>
        <v>0</v>
      </c>
      <c r="I15" s="79"/>
      <c r="J15" s="81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 t="shared" ref="D16:E16" si="2">SUM(D14)</f>
        <v>0</v>
      </c>
      <c r="E16" s="59">
        <f t="shared" si="2"/>
        <v>0</v>
      </c>
      <c r="F16" s="59">
        <f>SUM(F14:F15)</f>
        <v>0</v>
      </c>
      <c r="G16" s="59">
        <f t="shared" ref="G16:H16" si="3">SUM(G14:G15)</f>
        <v>0</v>
      </c>
      <c r="H16" s="59">
        <f t="shared" si="3"/>
        <v>0</v>
      </c>
      <c r="I16" s="82"/>
      <c r="J16" s="83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>F17+G17</f>
        <v>0</v>
      </c>
      <c r="I17" s="79"/>
      <c r="J17" s="84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>F18+G18</f>
        <v>0</v>
      </c>
      <c r="I18" s="79"/>
      <c r="J18" s="85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>F19+G19</f>
        <v>0</v>
      </c>
      <c r="I19" s="79"/>
      <c r="J19" s="85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>F20+G20</f>
        <v>0</v>
      </c>
      <c r="I20" s="79"/>
      <c r="J20" s="85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H21" si="4">SUM(D17)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82"/>
      <c r="J21" s="86"/>
    </row>
    <row r="22" customHeight="1" spans="1:10">
      <c r="A22" s="53">
        <v>4</v>
      </c>
      <c r="B22" s="54" t="s">
        <v>24</v>
      </c>
      <c r="C22" s="66">
        <v>0</v>
      </c>
      <c r="D22" s="67"/>
      <c r="E22" s="66">
        <f>C22*D22</f>
        <v>0</v>
      </c>
      <c r="F22" s="55">
        <v>0</v>
      </c>
      <c r="G22" s="55">
        <v>0</v>
      </c>
      <c r="H22" s="55">
        <f>F22+G22</f>
        <v>0</v>
      </c>
      <c r="I22" s="79"/>
      <c r="J22" s="84" t="s">
        <v>25</v>
      </c>
    </row>
    <row r="23" s="42" customFormat="1" customHeight="1" spans="1:10">
      <c r="A23" s="57"/>
      <c r="B23" s="58" t="s">
        <v>26</v>
      </c>
      <c r="C23" s="59">
        <f>SUM(C22)</f>
        <v>0</v>
      </c>
      <c r="D23" s="59">
        <f t="shared" ref="D23:H23" si="5">SUM(D22)</f>
        <v>0</v>
      </c>
      <c r="E23" s="59">
        <f t="shared" si="5"/>
        <v>0</v>
      </c>
      <c r="F23" s="59">
        <f t="shared" si="5"/>
        <v>0</v>
      </c>
      <c r="G23" s="59">
        <f t="shared" si="5"/>
        <v>0</v>
      </c>
      <c r="H23" s="59">
        <f t="shared" si="5"/>
        <v>0</v>
      </c>
      <c r="I23" s="82"/>
      <c r="J23" s="86"/>
    </row>
    <row r="24" customHeight="1" spans="1:10">
      <c r="A24" s="60">
        <v>5</v>
      </c>
      <c r="B24" s="61" t="s">
        <v>27</v>
      </c>
      <c r="C24" s="55">
        <v>10</v>
      </c>
      <c r="D24" s="55">
        <v>600</v>
      </c>
      <c r="E24" s="55">
        <v>6600</v>
      </c>
      <c r="F24" s="55">
        <v>4685.4</v>
      </c>
      <c r="G24" s="55">
        <v>0</v>
      </c>
      <c r="H24" s="55">
        <v>4685.4</v>
      </c>
      <c r="I24" s="87" t="s">
        <v>28</v>
      </c>
      <c r="J24" s="80" t="s">
        <v>29</v>
      </c>
    </row>
    <row r="25" customFormat="1" customHeight="1" spans="1:10">
      <c r="A25" s="68"/>
      <c r="B25" s="69"/>
      <c r="C25" s="55">
        <v>75</v>
      </c>
      <c r="D25" s="55">
        <v>300</v>
      </c>
      <c r="E25" s="55">
        <v>22500</v>
      </c>
      <c r="F25" s="55">
        <v>18630</v>
      </c>
      <c r="G25" s="55">
        <v>0</v>
      </c>
      <c r="H25" s="55">
        <f>F25+G25</f>
        <v>18630</v>
      </c>
      <c r="I25" s="87" t="s">
        <v>30</v>
      </c>
      <c r="J25" s="81"/>
    </row>
    <row r="26" customFormat="1" ht="44" customHeight="1" spans="1:10">
      <c r="A26" s="68"/>
      <c r="B26" s="69"/>
      <c r="C26" s="55">
        <v>200</v>
      </c>
      <c r="D26" s="55">
        <v>1</v>
      </c>
      <c r="E26" s="55">
        <v>200</v>
      </c>
      <c r="F26" s="55">
        <v>104.8</v>
      </c>
      <c r="G26" s="55">
        <v>0</v>
      </c>
      <c r="H26" s="55">
        <f>F26+G26</f>
        <v>104.8</v>
      </c>
      <c r="I26" s="88" t="s">
        <v>31</v>
      </c>
      <c r="J26" s="81"/>
    </row>
    <row r="27" s="42" customFormat="1" customHeight="1" spans="1:10">
      <c r="A27" s="57"/>
      <c r="B27" s="58" t="s">
        <v>32</v>
      </c>
      <c r="C27" s="59">
        <f>SUM(C24)</f>
        <v>10</v>
      </c>
      <c r="D27" s="59">
        <f t="shared" ref="D27:E27" si="6">SUM(D24)</f>
        <v>600</v>
      </c>
      <c r="E27" s="59">
        <f>SUM(E24:E26)</f>
        <v>29300</v>
      </c>
      <c r="F27" s="59">
        <f>SUM(F24:F26)</f>
        <v>23420.2</v>
      </c>
      <c r="G27" s="59">
        <v>0</v>
      </c>
      <c r="H27" s="59">
        <f>SUM(H24:H26)</f>
        <v>23420.2</v>
      </c>
      <c r="I27" s="82"/>
      <c r="J27" s="83"/>
    </row>
    <row r="28" customHeight="1" spans="1:10">
      <c r="A28" s="53">
        <v>6</v>
      </c>
      <c r="B28" s="54" t="s">
        <v>33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>F28+G28</f>
        <v>0</v>
      </c>
      <c r="I28" s="79"/>
      <c r="J28" s="80" t="s">
        <v>34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v>1</v>
      </c>
      <c r="I29" s="79"/>
      <c r="J29" s="85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>F30+G30</f>
        <v>0</v>
      </c>
      <c r="I30" s="79"/>
      <c r="J30" s="85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>F31+G31</f>
        <v>0</v>
      </c>
      <c r="I31" s="79"/>
      <c r="J31" s="85"/>
    </row>
    <row r="32" s="42" customFormat="1" customHeight="1" spans="1:10">
      <c r="A32" s="57"/>
      <c r="B32" s="58" t="s">
        <v>35</v>
      </c>
      <c r="C32" s="59">
        <f>SUM(C28)</f>
        <v>0</v>
      </c>
      <c r="D32" s="59">
        <f t="shared" ref="D32:H32" si="7">SUM(D28)</f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82"/>
      <c r="J32" s="86"/>
    </row>
    <row r="33" customHeight="1" spans="1:10">
      <c r="A33" s="53">
        <v>7</v>
      </c>
      <c r="B33" s="54" t="s">
        <v>36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>F33+G33</f>
        <v>0</v>
      </c>
      <c r="I33" s="79"/>
      <c r="J33" s="89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>F34+G34</f>
        <v>0</v>
      </c>
      <c r="I34" s="79"/>
      <c r="J34" s="90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>F35+G35</f>
        <v>0</v>
      </c>
      <c r="I35" s="79"/>
      <c r="J35" s="90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>F36+G36</f>
        <v>0</v>
      </c>
      <c r="I36" s="79"/>
      <c r="J36" s="90"/>
    </row>
    <row r="37" s="42" customFormat="1" customHeight="1" spans="1:10">
      <c r="A37" s="57"/>
      <c r="B37" s="58" t="s">
        <v>37</v>
      </c>
      <c r="C37" s="59">
        <f>SUM(C33)</f>
        <v>0</v>
      </c>
      <c r="D37" s="59">
        <f t="shared" ref="D37:H37" si="8">SUM(D33)</f>
        <v>0</v>
      </c>
      <c r="E37" s="59">
        <f t="shared" si="8"/>
        <v>0</v>
      </c>
      <c r="F37" s="59">
        <f t="shared" si="8"/>
        <v>0</v>
      </c>
      <c r="G37" s="59">
        <f t="shared" si="8"/>
        <v>0</v>
      </c>
      <c r="H37" s="59">
        <f t="shared" si="8"/>
        <v>0</v>
      </c>
      <c r="I37" s="82"/>
      <c r="J37" s="91"/>
    </row>
    <row r="38" customHeight="1" spans="1:10">
      <c r="A38" s="53">
        <v>8</v>
      </c>
      <c r="B38" s="54" t="s">
        <v>38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>F38+G38</f>
        <v>0</v>
      </c>
      <c r="I38" s="79"/>
      <c r="J38" s="84" t="s">
        <v>39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>F39+G39</f>
        <v>0</v>
      </c>
      <c r="I39" s="79"/>
      <c r="J39" s="85"/>
    </row>
    <row r="40" s="42" customFormat="1" customHeight="1" spans="1:10">
      <c r="A40" s="57"/>
      <c r="B40" s="58" t="s">
        <v>40</v>
      </c>
      <c r="C40" s="59">
        <f>SUM(C38)</f>
        <v>0</v>
      </c>
      <c r="D40" s="59">
        <f t="shared" ref="D40:H40" si="9">SUM(D38)</f>
        <v>0</v>
      </c>
      <c r="E40" s="59">
        <f t="shared" si="9"/>
        <v>0</v>
      </c>
      <c r="F40" s="59">
        <f t="shared" si="9"/>
        <v>0</v>
      </c>
      <c r="G40" s="59">
        <f t="shared" si="9"/>
        <v>0</v>
      </c>
      <c r="H40" s="59">
        <f t="shared" si="9"/>
        <v>0</v>
      </c>
      <c r="I40" s="82"/>
      <c r="J40" s="86"/>
    </row>
    <row r="41" customHeight="1" spans="1:10">
      <c r="A41" s="53">
        <v>9</v>
      </c>
      <c r="B41" s="54" t="s">
        <v>41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>F41+G41</f>
        <v>0</v>
      </c>
      <c r="I41" s="79"/>
      <c r="J41" s="80" t="s">
        <v>42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>F42+G42</f>
        <v>0</v>
      </c>
      <c r="I42" s="79"/>
      <c r="J42" s="81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>F43+G43</f>
        <v>0</v>
      </c>
      <c r="I43" s="79"/>
      <c r="J43" s="81"/>
    </row>
    <row r="44" s="42" customFormat="1" customHeight="1" spans="1:10">
      <c r="A44" s="57"/>
      <c r="B44" s="58" t="s">
        <v>43</v>
      </c>
      <c r="C44" s="59">
        <f>SUM(C41)</f>
        <v>0</v>
      </c>
      <c r="D44" s="59">
        <f t="shared" ref="D44:H44" si="10">SUM(D41)</f>
        <v>0</v>
      </c>
      <c r="E44" s="59">
        <f t="shared" si="10"/>
        <v>0</v>
      </c>
      <c r="F44" s="59">
        <f t="shared" si="10"/>
        <v>0</v>
      </c>
      <c r="G44" s="59">
        <f t="shared" si="10"/>
        <v>0</v>
      </c>
      <c r="H44" s="59">
        <f t="shared" si="10"/>
        <v>0</v>
      </c>
      <c r="I44" s="82"/>
      <c r="J44" s="83"/>
    </row>
    <row r="45" customHeight="1" spans="1:10">
      <c r="A45" s="60">
        <v>10</v>
      </c>
      <c r="B45" s="60" t="s">
        <v>44</v>
      </c>
      <c r="C45" s="55">
        <v>15000</v>
      </c>
      <c r="D45" s="55">
        <v>1</v>
      </c>
      <c r="E45" s="55">
        <f>C45*D45</f>
        <v>15000</v>
      </c>
      <c r="F45" s="55">
        <v>0</v>
      </c>
      <c r="G45" s="55">
        <v>0</v>
      </c>
      <c r="H45" s="55">
        <f>F45+G45</f>
        <v>0</v>
      </c>
      <c r="I45" s="79" t="s">
        <v>45</v>
      </c>
      <c r="J45" s="89"/>
    </row>
    <row r="46" customHeight="1" spans="1:10">
      <c r="A46" s="68"/>
      <c r="B46" s="68"/>
      <c r="C46" s="55">
        <v>30000</v>
      </c>
      <c r="D46" s="55">
        <v>0</v>
      </c>
      <c r="E46" s="55">
        <f t="shared" ref="E45:E51" si="11">C46+D46</f>
        <v>30000</v>
      </c>
      <c r="F46" s="55">
        <v>0</v>
      </c>
      <c r="G46" s="55">
        <v>0</v>
      </c>
      <c r="H46" s="55">
        <f t="shared" ref="H46:H51" si="12">F46+G46</f>
        <v>0</v>
      </c>
      <c r="I46" s="79" t="s">
        <v>46</v>
      </c>
      <c r="J46" s="90"/>
    </row>
    <row r="47" customHeight="1" spans="1:10">
      <c r="A47" s="68"/>
      <c r="B47" s="68"/>
      <c r="C47" s="55">
        <v>0</v>
      </c>
      <c r="D47" s="55">
        <v>0</v>
      </c>
      <c r="E47" s="55">
        <f t="shared" si="11"/>
        <v>0</v>
      </c>
      <c r="F47" s="55">
        <v>0</v>
      </c>
      <c r="G47" s="55">
        <v>0</v>
      </c>
      <c r="H47" s="55">
        <f t="shared" si="12"/>
        <v>0</v>
      </c>
      <c r="I47" s="79"/>
      <c r="J47" s="90"/>
    </row>
    <row r="48" customHeight="1" spans="1:10">
      <c r="A48" s="68"/>
      <c r="B48" s="68"/>
      <c r="C48" s="55">
        <v>0</v>
      </c>
      <c r="D48" s="55">
        <v>0</v>
      </c>
      <c r="E48" s="55">
        <f t="shared" si="11"/>
        <v>0</v>
      </c>
      <c r="F48" s="55">
        <v>0</v>
      </c>
      <c r="G48" s="55">
        <v>0</v>
      </c>
      <c r="H48" s="55">
        <f t="shared" si="12"/>
        <v>0</v>
      </c>
      <c r="I48" s="79"/>
      <c r="J48" s="90"/>
    </row>
    <row r="49" customHeight="1" spans="1:10">
      <c r="A49" s="68"/>
      <c r="B49" s="68"/>
      <c r="C49" s="55">
        <v>0</v>
      </c>
      <c r="D49" s="55">
        <v>0</v>
      </c>
      <c r="E49" s="55">
        <f t="shared" si="11"/>
        <v>0</v>
      </c>
      <c r="F49" s="55">
        <v>0</v>
      </c>
      <c r="G49" s="55">
        <v>0</v>
      </c>
      <c r="H49" s="55">
        <f t="shared" si="12"/>
        <v>0</v>
      </c>
      <c r="I49" s="79"/>
      <c r="J49" s="90"/>
    </row>
    <row r="50" customHeight="1" spans="1:10">
      <c r="A50" s="68"/>
      <c r="B50" s="68"/>
      <c r="C50" s="55">
        <v>0</v>
      </c>
      <c r="D50" s="55">
        <v>0</v>
      </c>
      <c r="E50" s="55">
        <f t="shared" si="11"/>
        <v>0</v>
      </c>
      <c r="F50" s="55">
        <v>0</v>
      </c>
      <c r="G50" s="55">
        <v>0</v>
      </c>
      <c r="H50" s="55">
        <f t="shared" si="12"/>
        <v>0</v>
      </c>
      <c r="I50" s="79"/>
      <c r="J50" s="90"/>
    </row>
    <row r="51" customHeight="1" spans="1:10">
      <c r="A51" s="63"/>
      <c r="B51" s="63"/>
      <c r="C51" s="55">
        <v>0</v>
      </c>
      <c r="D51" s="55">
        <v>0</v>
      </c>
      <c r="E51" s="55">
        <f t="shared" si="11"/>
        <v>0</v>
      </c>
      <c r="F51" s="55">
        <v>0</v>
      </c>
      <c r="G51" s="55">
        <v>0</v>
      </c>
      <c r="H51" s="55">
        <f t="shared" si="12"/>
        <v>0</v>
      </c>
      <c r="I51" s="79"/>
      <c r="J51" s="90"/>
    </row>
    <row r="52" s="42" customFormat="1" customHeight="1" spans="1:10">
      <c r="A52" s="57"/>
      <c r="B52" s="58" t="s">
        <v>47</v>
      </c>
      <c r="C52" s="59">
        <f>SUM(C45)</f>
        <v>15000</v>
      </c>
      <c r="D52" s="59">
        <f t="shared" ref="D52:H52" si="13">SUM(D45)</f>
        <v>1</v>
      </c>
      <c r="E52" s="59">
        <f t="shared" si="13"/>
        <v>15000</v>
      </c>
      <c r="F52" s="59">
        <f t="shared" si="13"/>
        <v>0</v>
      </c>
      <c r="G52" s="59">
        <f t="shared" si="13"/>
        <v>0</v>
      </c>
      <c r="H52" s="59">
        <f t="shared" si="13"/>
        <v>0</v>
      </c>
      <c r="I52" s="82"/>
      <c r="J52" s="91"/>
    </row>
    <row r="53" customHeight="1" spans="1:10">
      <c r="A53" s="57"/>
      <c r="B53" s="58" t="s">
        <v>48</v>
      </c>
      <c r="C53" s="59">
        <f>SUM(C52,C44,C40,C37,C32,C27,C23,C21,C16,C13)</f>
        <v>15010</v>
      </c>
      <c r="D53" s="59">
        <f t="shared" ref="D53:H53" si="14">SUM(D52,D44,D40,D37,D32,D27,D23,D21,D16,D13)</f>
        <v>601</v>
      </c>
      <c r="E53" s="59">
        <f t="shared" si="14"/>
        <v>44300</v>
      </c>
      <c r="F53" s="59">
        <f t="shared" si="14"/>
        <v>23420.2</v>
      </c>
      <c r="G53" s="59">
        <v>0</v>
      </c>
      <c r="H53" s="59">
        <f t="shared" si="14"/>
        <v>23420.2</v>
      </c>
      <c r="I53" s="82"/>
      <c r="J53" s="92"/>
    </row>
    <row r="57" customHeight="1" spans="1:9">
      <c r="A57" s="70" t="s">
        <v>49</v>
      </c>
      <c r="B57" s="71"/>
      <c r="C57" s="72" t="s">
        <v>50</v>
      </c>
      <c r="D57" s="72"/>
      <c r="E57" s="72" t="s">
        <v>51</v>
      </c>
      <c r="F57" s="72"/>
      <c r="G57" s="72" t="s">
        <v>52</v>
      </c>
      <c r="H57" s="72"/>
      <c r="I57" s="93" t="s">
        <v>53</v>
      </c>
    </row>
    <row r="58" customHeight="1" spans="1:9">
      <c r="A58" s="73">
        <f>E53</f>
        <v>44300</v>
      </c>
      <c r="B58" s="74"/>
      <c r="C58" s="74">
        <f>H53</f>
        <v>23420.2</v>
      </c>
      <c r="D58" s="74"/>
      <c r="E58" s="74">
        <f>F53</f>
        <v>23420.2</v>
      </c>
      <c r="F58" s="74"/>
      <c r="G58" s="74">
        <f>G53</f>
        <v>0</v>
      </c>
      <c r="H58" s="74"/>
      <c r="I58" s="94">
        <f>A58-C58</f>
        <v>20879.8</v>
      </c>
    </row>
    <row r="60" customHeight="1" spans="1:7">
      <c r="A60" s="45" t="s">
        <v>54</v>
      </c>
      <c r="B60" s="75"/>
      <c r="C60" s="76" t="s">
        <v>55</v>
      </c>
      <c r="D60" s="75"/>
      <c r="E60" s="77" t="s">
        <v>56</v>
      </c>
      <c r="F60" s="75"/>
      <c r="G60" s="77" t="s">
        <v>57</v>
      </c>
    </row>
    <row r="61" customHeight="1" spans="1:7">
      <c r="A61" s="45"/>
      <c r="B61" s="75"/>
      <c r="C61" s="76"/>
      <c r="D61" s="75"/>
      <c r="E61" s="77"/>
      <c r="F61" s="75"/>
      <c r="G61" s="77"/>
    </row>
  </sheetData>
  <mergeCells count="69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4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4:B26"/>
    <mergeCell ref="B28:B31"/>
    <mergeCell ref="B33:B36"/>
    <mergeCell ref="B38:B39"/>
    <mergeCell ref="B41:B43"/>
    <mergeCell ref="B45:B51"/>
    <mergeCell ref="C8:C12"/>
    <mergeCell ref="C14:C15"/>
    <mergeCell ref="C17:C20"/>
    <mergeCell ref="C28:C31"/>
    <mergeCell ref="C33:C36"/>
    <mergeCell ref="C38:C39"/>
    <mergeCell ref="C41:C43"/>
    <mergeCell ref="C60:C61"/>
    <mergeCell ref="D8:D12"/>
    <mergeCell ref="D14:D15"/>
    <mergeCell ref="D17:D20"/>
    <mergeCell ref="D28:D31"/>
    <mergeCell ref="D33:D36"/>
    <mergeCell ref="D38:D39"/>
    <mergeCell ref="D41:D43"/>
    <mergeCell ref="E8:E12"/>
    <mergeCell ref="E14:E15"/>
    <mergeCell ref="E17:E20"/>
    <mergeCell ref="E28:E31"/>
    <mergeCell ref="E33:E36"/>
    <mergeCell ref="E38:E39"/>
    <mergeCell ref="E41:E43"/>
    <mergeCell ref="E60:E61"/>
    <mergeCell ref="G60:G61"/>
    <mergeCell ref="J4:J5"/>
    <mergeCell ref="J6:J7"/>
    <mergeCell ref="J8:J13"/>
    <mergeCell ref="J14:J16"/>
    <mergeCell ref="J17:J21"/>
    <mergeCell ref="J22:J23"/>
    <mergeCell ref="J24:J27"/>
    <mergeCell ref="J28:J32"/>
    <mergeCell ref="J33:J37"/>
    <mergeCell ref="J38:J40"/>
    <mergeCell ref="J41:J44"/>
    <mergeCell ref="J45:J52"/>
    <mergeCell ref="G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E16" sqref="E16:F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59</v>
      </c>
      <c r="E8" s="8"/>
      <c r="F8" s="9"/>
      <c r="G8" s="9"/>
      <c r="H8" s="8" t="s">
        <v>60</v>
      </c>
      <c r="I8" s="7"/>
      <c r="J8" s="9"/>
      <c r="K8" s="30"/>
    </row>
    <row r="9" ht="18.75" customHeight="1" spans="2:11">
      <c r="B9" s="6"/>
      <c r="C9" s="7"/>
      <c r="D9" s="8" t="s">
        <v>61</v>
      </c>
      <c r="E9" s="8"/>
      <c r="F9" s="9"/>
      <c r="G9" s="9"/>
      <c r="H9" s="8" t="s">
        <v>62</v>
      </c>
      <c r="I9" s="7"/>
      <c r="J9" s="9"/>
      <c r="K9" s="30"/>
    </row>
    <row r="10" ht="18.75" customHeight="1" spans="2:11">
      <c r="B10" s="6"/>
      <c r="C10" s="7"/>
      <c r="D10" s="8" t="s">
        <v>63</v>
      </c>
      <c r="E10" s="8"/>
      <c r="F10" s="9"/>
      <c r="G10" s="9"/>
      <c r="H10" s="8" t="s">
        <v>64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65</v>
      </c>
      <c r="E13" s="15" t="s">
        <v>66</v>
      </c>
      <c r="F13" s="16"/>
      <c r="G13" s="17" t="s">
        <v>67</v>
      </c>
      <c r="H13" s="16" t="s">
        <v>68</v>
      </c>
      <c r="I13" s="15" t="s">
        <v>69</v>
      </c>
      <c r="J13" s="16"/>
      <c r="K13" s="17" t="s">
        <v>70</v>
      </c>
    </row>
    <row r="14" ht="18" customHeight="1" spans="2:11">
      <c r="B14" s="18">
        <v>1</v>
      </c>
      <c r="C14" s="19"/>
      <c r="D14" s="20" t="s">
        <v>71</v>
      </c>
      <c r="E14" s="18" t="s">
        <v>72</v>
      </c>
      <c r="F14" s="19"/>
      <c r="G14" s="21">
        <v>0</v>
      </c>
      <c r="H14" s="21"/>
      <c r="I14" s="33"/>
      <c r="J14" s="34"/>
      <c r="K14" s="35" t="s">
        <v>73</v>
      </c>
    </row>
    <row r="15" ht="18" customHeight="1" spans="2:11">
      <c r="B15" s="18">
        <v>2</v>
      </c>
      <c r="C15" s="19"/>
      <c r="D15" s="22"/>
      <c r="E15" s="23" t="s">
        <v>74</v>
      </c>
      <c r="F15" s="23"/>
      <c r="G15" s="21">
        <v>0</v>
      </c>
      <c r="H15" s="21"/>
      <c r="I15" s="33"/>
      <c r="J15" s="34"/>
      <c r="K15" s="35" t="s">
        <v>75</v>
      </c>
    </row>
    <row r="16" ht="18" customHeight="1" spans="2:11">
      <c r="B16" s="18">
        <v>3</v>
      </c>
      <c r="C16" s="19"/>
      <c r="D16" s="22"/>
      <c r="E16" s="18" t="s">
        <v>76</v>
      </c>
      <c r="F16" s="19"/>
      <c r="G16" s="21">
        <v>0</v>
      </c>
      <c r="H16" s="21"/>
      <c r="I16" s="33"/>
      <c r="J16" s="34"/>
      <c r="K16" s="35" t="s">
        <v>73</v>
      </c>
    </row>
    <row r="17" ht="18" customHeight="1" spans="2:11">
      <c r="B17" s="18">
        <v>4</v>
      </c>
      <c r="C17" s="19"/>
      <c r="D17" s="22"/>
      <c r="E17" s="18" t="s">
        <v>77</v>
      </c>
      <c r="F17" s="19"/>
      <c r="G17" s="21">
        <v>0</v>
      </c>
      <c r="H17" s="21"/>
      <c r="I17" s="33"/>
      <c r="J17" s="34"/>
      <c r="K17" s="35" t="s">
        <v>78</v>
      </c>
    </row>
    <row r="18" ht="18" customHeight="1" spans="2:11">
      <c r="B18" s="18">
        <v>5</v>
      </c>
      <c r="C18" s="19"/>
      <c r="D18" s="24"/>
      <c r="E18" s="18" t="s">
        <v>79</v>
      </c>
      <c r="F18" s="19"/>
      <c r="G18" s="21">
        <v>0</v>
      </c>
      <c r="H18" s="21"/>
      <c r="I18" s="33"/>
      <c r="J18" s="34"/>
      <c r="K18" s="36" t="s">
        <v>80</v>
      </c>
    </row>
    <row r="19" ht="18" customHeight="1" spans="2:11">
      <c r="B19" s="18">
        <v>6</v>
      </c>
      <c r="C19" s="19"/>
      <c r="D19" s="20" t="s">
        <v>44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48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68</v>
      </c>
      <c r="C24" s="17"/>
      <c r="D24" s="17"/>
      <c r="E24" s="17"/>
      <c r="F24" s="17"/>
      <c r="G24" s="17" t="s">
        <v>81</v>
      </c>
      <c r="H24" s="17"/>
      <c r="I24" s="17"/>
      <c r="J24" s="17"/>
      <c r="K24" s="17" t="s">
        <v>82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83</v>
      </c>
      <c r="C27" s="12"/>
      <c r="D27" s="12"/>
      <c r="E27" s="12"/>
      <c r="F27" s="12" t="s">
        <v>55</v>
      </c>
      <c r="G27" s="12" t="s">
        <v>84</v>
      </c>
      <c r="H27" s="12"/>
      <c r="I27" s="12"/>
      <c r="J27" s="12" t="s">
        <v>57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2017-02-07T06:08:00Z</cp:lastPrinted>
  <dcterms:modified xsi:type="dcterms:W3CDTF">2017-11-17T04:51:44Z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