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3" sheetId="1" r:id="rId1"/>
  </sheets>
  <definedNames>
    <definedName name="_xlnm.Print_Area" localSheetId="0">Sheet3!$A$1:$E$34</definedName>
  </definedNames>
  <calcPr calcId="144525" concurrentCalc="0"/>
</workbook>
</file>

<file path=xl/sharedStrings.xml><?xml version="1.0" encoding="utf-8"?>
<sst xmlns="http://schemas.openxmlformats.org/spreadsheetml/2006/main" count="33">
  <si>
    <t>*为了保证培训活动质量和提高工作效率，请务必完整填写本表每一项内容，谢谢！</t>
  </si>
  <si>
    <t>旅行社</t>
  </si>
  <si>
    <t>名称：中国康辉旅游集团有限公司</t>
  </si>
  <si>
    <t>联系人：唐诗琳</t>
  </si>
  <si>
    <t>电话（固话/手机）： 15920373837</t>
  </si>
  <si>
    <t>Email:tangshilin@cct.cn</t>
  </si>
  <si>
    <t>地址：广州市越秀区沿江中路313号康富来大厦5楼会展部</t>
  </si>
  <si>
    <t>按120人核算</t>
  </si>
  <si>
    <t>行程</t>
  </si>
  <si>
    <r>
      <rPr>
        <sz val="10"/>
        <rFont val="Book Antiqua"/>
        <charset val="134"/>
      </rPr>
      <t>1</t>
    </r>
    <r>
      <rPr>
        <sz val="10"/>
        <rFont val="宋体"/>
        <charset val="134"/>
      </rPr>
      <t>、</t>
    </r>
  </si>
  <si>
    <t>第一天</t>
  </si>
  <si>
    <t>会议</t>
  </si>
  <si>
    <t>晚餐</t>
  </si>
  <si>
    <t>住宿</t>
  </si>
  <si>
    <t>单价</t>
  </si>
  <si>
    <t>小计</t>
  </si>
  <si>
    <t>1、</t>
  </si>
  <si>
    <t>住宿小计：</t>
  </si>
  <si>
    <t>会议室</t>
  </si>
  <si>
    <t>会议小计：</t>
  </si>
  <si>
    <t>餐饮</t>
  </si>
  <si>
    <t>150元/人/餐*120人*1餐</t>
  </si>
  <si>
    <t>2、</t>
  </si>
  <si>
    <t>餐饮费用小计：</t>
  </si>
  <si>
    <t>交通</t>
  </si>
  <si>
    <t>杂费</t>
  </si>
  <si>
    <t>服务费：</t>
  </si>
  <si>
    <r>
      <rPr>
        <sz val="10"/>
        <rFont val="宋体"/>
        <charset val="134"/>
      </rPr>
      <t>服务费6</t>
    </r>
    <r>
      <rPr>
        <sz val="10"/>
        <rFont val="宋体"/>
        <charset val="134"/>
      </rPr>
      <t>%</t>
    </r>
  </si>
  <si>
    <t>杂费费用小计：</t>
  </si>
  <si>
    <t>总计：</t>
  </si>
  <si>
    <t>公司：（盖章）</t>
  </si>
  <si>
    <t xml:space="preserve">                 时间：</t>
  </si>
  <si>
    <t>2017.11.07</t>
  </si>
</sst>
</file>

<file path=xl/styles.xml><?xml version="1.0" encoding="utf-8"?>
<styleSheet xmlns="http://schemas.openxmlformats.org/spreadsheetml/2006/main">
  <numFmts count="6">
    <numFmt numFmtId="176" formatCode="\¥#,##0.00_);[Red]\(\¥#,##0.00\)"/>
    <numFmt numFmtId="177" formatCode="_ * #,##0_ ;_ * \-#,##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name val="Book Antiqua"/>
      <charset val="134"/>
    </font>
    <font>
      <sz val="10"/>
      <name val="宋体"/>
      <charset val="134"/>
    </font>
    <font>
      <sz val="10"/>
      <color indexed="12"/>
      <name val="宋体"/>
      <charset val="134"/>
    </font>
    <font>
      <b/>
      <sz val="10"/>
      <name val="宋体"/>
      <charset val="134"/>
    </font>
    <font>
      <u/>
      <sz val="11"/>
      <color rgb="FF800080"/>
      <name val="宋体"/>
      <charset val="134"/>
    </font>
    <font>
      <sz val="10"/>
      <name val="Book Antiqua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 applyBorder="0">
      <alignment vertical="center"/>
    </xf>
    <xf numFmtId="42" fontId="14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3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29" fillId="33" borderId="9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5" fillId="2" borderId="0" xfId="10" applyFont="1" applyFill="1" applyAlignment="1" applyProtection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1" fontId="2" fillId="2" borderId="0" xfId="0" applyNumberFormat="1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2" borderId="2" xfId="0" applyNumberFormat="1" applyFont="1" applyFill="1" applyBorder="1" applyAlignment="1">
      <alignment horizontal="right" vertical="center"/>
    </xf>
    <xf numFmtId="41" fontId="7" fillId="2" borderId="2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177" fontId="3" fillId="2" borderId="0" xfId="0" applyNumberFormat="1" applyFont="1" applyFill="1" applyAlignment="1">
      <alignment horizontal="center" vertical="center"/>
    </xf>
    <xf numFmtId="177" fontId="8" fillId="2" borderId="0" xfId="0" applyNumberFormat="1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4" fillId="2" borderId="2" xfId="0" applyNumberFormat="1" applyFont="1" applyFill="1" applyBorder="1" applyAlignment="1">
      <alignment horizontal="right" vertical="center"/>
    </xf>
    <xf numFmtId="177" fontId="7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176" fontId="10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超链接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zoomScale="110" zoomScaleNormal="110" topLeftCell="A7" workbookViewId="0">
      <selection activeCell="F20" sqref="F20"/>
    </sheetView>
  </sheetViews>
  <sheetFormatPr defaultColWidth="9" defaultRowHeight="13.5" outlineLevelCol="4"/>
  <cols>
    <col min="1" max="1" width="8.5" style="2" customWidth="1"/>
    <col min="2" max="2" width="20.5" style="2" customWidth="1"/>
    <col min="3" max="3" width="27.375" style="2" customWidth="1"/>
    <col min="4" max="4" width="15.125" style="2" customWidth="1"/>
    <col min="5" max="5" width="12.125" style="2" customWidth="1"/>
    <col min="6" max="6" width="41.875" style="2" customWidth="1"/>
    <col min="7" max="16384" width="9" style="2"/>
  </cols>
  <sheetData>
    <row r="1" spans="1:5">
      <c r="A1" s="3"/>
      <c r="B1" s="3"/>
      <c r="C1" s="3"/>
      <c r="D1" s="4"/>
      <c r="E1" s="4"/>
    </row>
    <row r="2" spans="1:5">
      <c r="A2" s="4"/>
      <c r="B2" s="5" t="s">
        <v>0</v>
      </c>
      <c r="C2" s="5"/>
      <c r="D2" s="4"/>
      <c r="E2" s="4"/>
    </row>
    <row r="3" spans="1:5">
      <c r="A3" s="6" t="s">
        <v>1</v>
      </c>
      <c r="B3" s="4"/>
      <c r="C3" s="7"/>
      <c r="D3" s="4"/>
      <c r="E3" s="4"/>
    </row>
    <row r="4" spans="1:5">
      <c r="A4" s="8"/>
      <c r="B4" s="9" t="s">
        <v>2</v>
      </c>
      <c r="C4" s="10"/>
      <c r="D4" s="3"/>
      <c r="E4" s="11"/>
    </row>
    <row r="5" spans="1:5">
      <c r="A5" s="8"/>
      <c r="B5" s="9" t="s">
        <v>3</v>
      </c>
      <c r="C5" s="8"/>
      <c r="D5" s="3"/>
      <c r="E5" s="11"/>
    </row>
    <row r="6" spans="1:5">
      <c r="A6" s="8"/>
      <c r="B6" s="9" t="s">
        <v>4</v>
      </c>
      <c r="C6" s="9"/>
      <c r="D6" s="3"/>
      <c r="E6" s="11"/>
    </row>
    <row r="7" spans="1:5">
      <c r="A7" s="8"/>
      <c r="B7" s="9" t="s">
        <v>5</v>
      </c>
      <c r="C7" s="12"/>
      <c r="D7" s="3"/>
      <c r="E7" s="11"/>
    </row>
    <row r="8" spans="1:5">
      <c r="A8" s="4"/>
      <c r="B8" s="8" t="s">
        <v>6</v>
      </c>
      <c r="C8" s="8"/>
      <c r="D8" s="3"/>
      <c r="E8" s="11"/>
    </row>
    <row r="9" spans="1:5">
      <c r="A9" s="13"/>
      <c r="B9" s="14" t="s">
        <v>7</v>
      </c>
      <c r="C9" s="15"/>
      <c r="D9" s="16"/>
      <c r="E9" s="13"/>
    </row>
    <row r="10" spans="1:5">
      <c r="A10" s="6" t="s">
        <v>8</v>
      </c>
      <c r="B10" s="8"/>
      <c r="C10" s="5"/>
      <c r="D10" s="3"/>
      <c r="E10" s="11"/>
    </row>
    <row r="11" s="1" customFormat="1" ht="15.95" customHeight="1" spans="1:5">
      <c r="A11" s="17" t="s">
        <v>9</v>
      </c>
      <c r="B11" s="8" t="s">
        <v>10</v>
      </c>
      <c r="C11" s="8" t="s">
        <v>11</v>
      </c>
      <c r="D11" s="9"/>
      <c r="E11" s="18"/>
    </row>
    <row r="12" s="1" customFormat="1" ht="15.95" customHeight="1" spans="1:5">
      <c r="A12" s="17"/>
      <c r="B12" s="8"/>
      <c r="C12" s="8" t="s">
        <v>12</v>
      </c>
      <c r="D12" s="9"/>
      <c r="E12" s="18"/>
    </row>
    <row r="13" spans="1:5">
      <c r="A13" s="19" t="s">
        <v>13</v>
      </c>
      <c r="B13" s="14"/>
      <c r="C13" s="20"/>
      <c r="D13" s="21" t="s">
        <v>14</v>
      </c>
      <c r="E13" s="22" t="s">
        <v>15</v>
      </c>
    </row>
    <row r="14" spans="1:5">
      <c r="A14" s="11" t="s">
        <v>16</v>
      </c>
      <c r="B14" s="8"/>
      <c r="C14" s="9"/>
      <c r="D14" s="23"/>
      <c r="E14" s="24">
        <f>D14*18*2</f>
        <v>0</v>
      </c>
    </row>
    <row r="15" spans="1:5">
      <c r="A15" s="25"/>
      <c r="B15" s="26"/>
      <c r="C15" s="27" t="s">
        <v>17</v>
      </c>
      <c r="D15" s="28"/>
      <c r="E15" s="29">
        <f>E14</f>
        <v>0</v>
      </c>
    </row>
    <row r="16" spans="1:5">
      <c r="A16" s="19" t="s">
        <v>18</v>
      </c>
      <c r="B16" s="14"/>
      <c r="C16" s="20"/>
      <c r="D16" s="23" t="s">
        <v>14</v>
      </c>
      <c r="E16" s="30" t="s">
        <v>15</v>
      </c>
    </row>
    <row r="17" spans="1:5">
      <c r="A17" s="11" t="s">
        <v>16</v>
      </c>
      <c r="B17" s="8"/>
      <c r="C17" s="9"/>
      <c r="D17" s="23"/>
      <c r="E17" s="24">
        <f>D17*4</f>
        <v>0</v>
      </c>
    </row>
    <row r="18" spans="1:5">
      <c r="A18" s="25"/>
      <c r="B18" s="26"/>
      <c r="C18" s="27" t="s">
        <v>19</v>
      </c>
      <c r="D18" s="28"/>
      <c r="E18" s="29">
        <f>E17</f>
        <v>0</v>
      </c>
    </row>
    <row r="19" spans="1:5">
      <c r="A19" s="31" t="s">
        <v>20</v>
      </c>
      <c r="B19" s="5"/>
      <c r="C19" s="5"/>
      <c r="D19" s="23" t="s">
        <v>14</v>
      </c>
      <c r="E19" s="30" t="s">
        <v>15</v>
      </c>
    </row>
    <row r="20" spans="1:5">
      <c r="A20" s="32" t="s">
        <v>16</v>
      </c>
      <c r="B20" s="33" t="s">
        <v>12</v>
      </c>
      <c r="C20" s="33" t="s">
        <v>21</v>
      </c>
      <c r="D20" s="23">
        <v>150</v>
      </c>
      <c r="E20" s="24">
        <f>D20*120</f>
        <v>18000</v>
      </c>
    </row>
    <row r="21" spans="1:5">
      <c r="A21" s="32" t="s">
        <v>22</v>
      </c>
      <c r="B21" s="33"/>
      <c r="C21" s="33"/>
      <c r="D21" s="23"/>
      <c r="E21" s="24">
        <f>D21*36*3</f>
        <v>0</v>
      </c>
    </row>
    <row r="22" spans="1:5">
      <c r="A22" s="25"/>
      <c r="B22" s="26"/>
      <c r="C22" s="27" t="s">
        <v>23</v>
      </c>
      <c r="D22" s="29">
        <f>SUM(E20:E21)</f>
        <v>18000</v>
      </c>
      <c r="E22" s="29"/>
    </row>
    <row r="23" spans="1:5">
      <c r="A23" s="31" t="s">
        <v>24</v>
      </c>
      <c r="B23" s="5"/>
      <c r="C23" s="5"/>
      <c r="D23" s="23" t="s">
        <v>14</v>
      </c>
      <c r="E23" s="30" t="s">
        <v>15</v>
      </c>
    </row>
    <row r="24" spans="1:5">
      <c r="A24" s="32" t="s">
        <v>16</v>
      </c>
      <c r="B24" s="33"/>
      <c r="C24" s="33"/>
      <c r="D24" s="34"/>
      <c r="E24" s="35">
        <f>D24</f>
        <v>0</v>
      </c>
    </row>
    <row r="25" spans="1:5">
      <c r="A25" s="32" t="s">
        <v>22</v>
      </c>
      <c r="B25" s="33"/>
      <c r="C25" s="33"/>
      <c r="D25" s="34"/>
      <c r="E25" s="35">
        <f>D25*36*2</f>
        <v>0</v>
      </c>
    </row>
    <row r="26" spans="1:5">
      <c r="A26" s="25"/>
      <c r="B26" s="26"/>
      <c r="C26" s="27" t="s">
        <v>23</v>
      </c>
      <c r="D26" s="29">
        <f>SUM(E24:E25)</f>
        <v>0</v>
      </c>
      <c r="E26" s="29"/>
    </row>
    <row r="27" spans="1:5">
      <c r="A27" s="31" t="s">
        <v>25</v>
      </c>
      <c r="B27" s="8"/>
      <c r="C27" s="8"/>
      <c r="D27" s="23" t="s">
        <v>14</v>
      </c>
      <c r="E27" s="30" t="s">
        <v>15</v>
      </c>
    </row>
    <row r="28" spans="1:5">
      <c r="A28" s="11" t="s">
        <v>16</v>
      </c>
      <c r="B28" s="8"/>
      <c r="C28" s="8"/>
      <c r="D28" s="34"/>
      <c r="E28" s="36">
        <f>D28</f>
        <v>0</v>
      </c>
    </row>
    <row r="29" spans="1:5">
      <c r="A29" s="11" t="s">
        <v>22</v>
      </c>
      <c r="B29" s="8" t="s">
        <v>26</v>
      </c>
      <c r="C29" s="8" t="s">
        <v>27</v>
      </c>
      <c r="D29" s="34">
        <f>D22+E18+E15+D26+E28</f>
        <v>18000</v>
      </c>
      <c r="E29" s="36">
        <f>D29*0.06</f>
        <v>1080</v>
      </c>
    </row>
    <row r="30" spans="1:5">
      <c r="A30" s="25"/>
      <c r="B30" s="26"/>
      <c r="C30" s="27" t="s">
        <v>28</v>
      </c>
      <c r="D30" s="37"/>
      <c r="E30" s="38">
        <f>SUM(E28:E29)</f>
        <v>1080</v>
      </c>
    </row>
    <row r="31" ht="14.25" spans="1:5">
      <c r="A31" s="11"/>
      <c r="B31" s="8"/>
      <c r="C31" s="3"/>
      <c r="D31" s="39" t="s">
        <v>29</v>
      </c>
      <c r="E31" s="40">
        <f>D22+E30+E18+E15+D26</f>
        <v>19080</v>
      </c>
    </row>
    <row r="32" ht="15" customHeight="1" spans="1:5">
      <c r="A32" s="11"/>
      <c r="B32" s="8"/>
      <c r="C32" s="3"/>
      <c r="D32" s="11"/>
      <c r="E32" s="41"/>
    </row>
    <row r="33" spans="1:5">
      <c r="A33" s="4"/>
      <c r="B33" s="4"/>
      <c r="C33" s="42" t="s">
        <v>30</v>
      </c>
      <c r="D33" s="4"/>
      <c r="E33" s="4"/>
    </row>
    <row r="34" spans="1:5">
      <c r="A34" s="4"/>
      <c r="B34" s="4"/>
      <c r="C34" s="42" t="s">
        <v>31</v>
      </c>
      <c r="D34" s="9" t="s">
        <v>32</v>
      </c>
      <c r="E34" s="4"/>
    </row>
  </sheetData>
  <mergeCells count="2">
    <mergeCell ref="D22:E22"/>
    <mergeCell ref="D26:E26"/>
  </mergeCells>
  <pageMargins left="0.509027777777778" right="0.209027777777778" top="0.438888888888889" bottom="0.75" header="0.3" footer="0.3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dan.jin</dc:creator>
  <cp:lastModifiedBy>celine唐</cp:lastModifiedBy>
  <cp:revision>1</cp:revision>
  <dcterms:created xsi:type="dcterms:W3CDTF">2012-02-02T05:38:00Z</dcterms:created>
  <cp:lastPrinted>2015-05-11T02:51:00Z</cp:lastPrinted>
  <dcterms:modified xsi:type="dcterms:W3CDTF">2017-12-06T12:30:54Z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