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年别克日\"/>
    </mc:Choice>
  </mc:AlternateContent>
  <xr:revisionPtr revIDLastSave="0" documentId="13_ncr:1_{820B7061-BA88-442B-A9CE-A48FB55C5338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H16" i="3" l="1"/>
  <c r="H19" i="3"/>
  <c r="H8" i="3"/>
  <c r="H11" i="3"/>
  <c r="H66" i="3"/>
  <c r="H65" i="3"/>
  <c r="H62" i="3"/>
  <c r="H10" i="3"/>
  <c r="H9" i="3"/>
  <c r="H17" i="3"/>
  <c r="H15" i="3"/>
  <c r="H18" i="3"/>
  <c r="H24" i="3"/>
  <c r="H25" i="3"/>
  <c r="H26" i="3"/>
  <c r="H23" i="3"/>
  <c r="H32" i="3"/>
  <c r="H20" i="3"/>
  <c r="H21" i="3"/>
  <c r="H22" i="3"/>
  <c r="H27" i="3"/>
  <c r="H28" i="3"/>
  <c r="H29" i="3"/>
  <c r="H30" i="3"/>
  <c r="H31" i="3"/>
  <c r="H33" i="3"/>
  <c r="H34" i="3"/>
  <c r="H61" i="3"/>
  <c r="H59" i="3"/>
  <c r="H60" i="3"/>
  <c r="H63" i="3"/>
  <c r="H35" i="3"/>
  <c r="H36" i="3"/>
  <c r="H37" i="3"/>
  <c r="H38" i="3"/>
  <c r="H39" i="3"/>
  <c r="H40" i="3"/>
  <c r="H41" i="3"/>
  <c r="H42" i="3"/>
  <c r="H12" i="3"/>
  <c r="H13" i="3"/>
  <c r="H14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G19" i="3"/>
  <c r="G11" i="3"/>
  <c r="G65" i="3"/>
  <c r="G42" i="3"/>
  <c r="G58" i="3"/>
  <c r="G54" i="3"/>
  <c r="G51" i="3"/>
  <c r="G46" i="3"/>
  <c r="G34" i="3"/>
  <c r="G14" i="3"/>
  <c r="G66" i="3"/>
  <c r="F11" i="3"/>
  <c r="F19" i="3"/>
  <c r="F34" i="3"/>
  <c r="F65" i="3"/>
  <c r="F42" i="3"/>
  <c r="F58" i="3"/>
  <c r="F54" i="3"/>
  <c r="F51" i="3"/>
  <c r="F46" i="3"/>
  <c r="F14" i="3"/>
  <c r="F66" i="3"/>
  <c r="H64" i="3"/>
  <c r="C71" i="3"/>
  <c r="I71" i="3"/>
  <c r="E71" i="3"/>
  <c r="G71" i="3"/>
  <c r="E65" i="3"/>
  <c r="D65" i="3"/>
  <c r="C65" i="3"/>
  <c r="D58" i="3"/>
  <c r="C58" i="3"/>
  <c r="E55" i="3"/>
  <c r="E58" i="3"/>
  <c r="E52" i="3"/>
  <c r="E54" i="3"/>
  <c r="D54" i="3"/>
  <c r="C54" i="3"/>
  <c r="D51" i="3"/>
  <c r="C51" i="3"/>
  <c r="E47" i="3"/>
  <c r="E51" i="3"/>
  <c r="D46" i="3"/>
  <c r="C46" i="3"/>
  <c r="E43" i="3"/>
  <c r="E46" i="3"/>
  <c r="D42" i="3"/>
  <c r="C42" i="3"/>
  <c r="E35" i="3"/>
  <c r="E42" i="3"/>
  <c r="D34" i="3"/>
  <c r="C34" i="3"/>
  <c r="E20" i="3"/>
  <c r="E34" i="3"/>
  <c r="D19" i="3"/>
  <c r="C19" i="3"/>
  <c r="E15" i="3"/>
  <c r="E19" i="3"/>
  <c r="D14" i="3"/>
  <c r="C14" i="3"/>
  <c r="E12" i="3"/>
  <c r="E14" i="3"/>
  <c r="D11" i="3"/>
  <c r="C11" i="3"/>
  <c r="E8" i="3"/>
  <c r="E11" i="3"/>
  <c r="I42" i="2"/>
  <c r="D40" i="2"/>
  <c r="D39" i="2"/>
  <c r="K26" i="2"/>
  <c r="G26" i="2"/>
  <c r="B26" i="2"/>
  <c r="I23" i="2"/>
  <c r="H23" i="2"/>
  <c r="G23" i="2"/>
</calcChain>
</file>

<file path=xl/sharedStrings.xml><?xml version="1.0" encoding="utf-8"?>
<sst xmlns="http://schemas.openxmlformats.org/spreadsheetml/2006/main" count="134" uniqueCount="104">
  <si>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</si>
  <si>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</si>
  <si>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</si>
  <si>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</si>
  <si>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</si>
  <si>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</si>
  <si>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</si>
  <si>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</si>
  <si>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</si>
  <si>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</si>
  <si>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</si>
  <si>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</si>
  <si>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</si>
  <si>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</si>
  <si>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</si>
  <si>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</si>
  <si>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</si>
  <si>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</si>
  <si>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</si>
  <si>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</si>
  <si>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</si>
  <si>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</si>
  <si>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</si>
  <si>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</si>
  <si>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</si>
  <si>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</si>
  <si>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</si>
  <si>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</si>
  <si>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</si>
  <si>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</si>
  <si>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</si>
  <si>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</si>
  <si>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</si>
  <si>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</si>
  <si>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</si>
  <si>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</si>
  <si>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</si>
  <si>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</si>
  <si>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</si>
  <si>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</si>
  <si>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</si>
  <si>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</si>
  <si>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</si>
  <si>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</si>
  <si>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</si>
  <si>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</si>
  <si>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</si>
  <si>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</si>
  <si>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</si>
  <si>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</si>
  <si>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</si>
  <si>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</si>
  <si>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</si>
  <si>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</si>
  <si>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</si>
  <si>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</si>
  <si>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</si>
  <si>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</si>
  <si>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</si>
  <si>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</si>
  <si>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</si>
  <si>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</si>
  <si>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</si>
  <si>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</si>
  <si>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</si>
  <si>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</si>
  <si>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</si>
  <si>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</si>
  <si>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</si>
  <si>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</si>
  <si>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</si>
  <si>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</si>
  <si>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</si>
  <si>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</si>
  <si>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</si>
  <si>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</si>
  <si>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</si>
  <si>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</si>
  <si>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</si>
  <si>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</si>
  <si>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</si>
  <si>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</si>
  <si>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</si>
  <si>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霍美甲</t>
    <phoneticPr fontId="13" type="noConversion"/>
  </si>
  <si>
    <t>巴国布衣 VIP餐费</t>
  </si>
  <si>
    <t>VIP餐费</t>
  </si>
  <si>
    <t>路边烧烤</t>
    <phoneticPr fontId="13" type="noConversion"/>
  </si>
  <si>
    <t>江南宁波餐费</t>
    <phoneticPr fontId="13" type="noConversion"/>
  </si>
  <si>
    <t>江南宁波开瓶费</t>
    <phoneticPr fontId="13" type="noConversion"/>
  </si>
  <si>
    <t>VIP司机</t>
    <phoneticPr fontId="13" type="noConversion"/>
  </si>
  <si>
    <t>快递费</t>
    <phoneticPr fontId="13" type="noConversion"/>
  </si>
  <si>
    <t>干洗费</t>
    <phoneticPr fontId="13" type="noConversion"/>
  </si>
  <si>
    <t>其他</t>
    <phoneticPr fontId="13" type="noConversion"/>
  </si>
  <si>
    <t>离境税、落地签签证、小费，写清名单,提供收据并补票或交税</t>
    <phoneticPr fontId="13" type="noConversion"/>
  </si>
  <si>
    <t>方便面</t>
  </si>
  <si>
    <t>矿泉水/话梅</t>
  </si>
  <si>
    <t>话梅</t>
  </si>
  <si>
    <t>扑克牌</t>
  </si>
  <si>
    <t>坚果</t>
  </si>
  <si>
    <t>张琦报销</t>
    <phoneticPr fontId="13" type="noConversion"/>
  </si>
  <si>
    <t>VIP餐费</t>
    <phoneticPr fontId="13" type="noConversion"/>
  </si>
  <si>
    <t>兼职车费</t>
    <phoneticPr fontId="13" type="noConversion"/>
  </si>
  <si>
    <t>兼职机票</t>
    <phoneticPr fontId="13" type="noConversion"/>
  </si>
  <si>
    <t>兼职餐费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</si>
</sst>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0" borderId="2" xfId="0" applyNumberFormat="1" applyBorder="1" applyAlignment="1">
      <alignment horizontal="right" vertical="center"/>
    </xf>
    <xf numFmtId="40" fontId="0" fillId="10" borderId="2" xfId="0" applyNumberFormat="1" applyFill="1" applyBorder="1" applyAlignment="1">
      <alignment horizontal="right" vertical="center"/>
    </xf>
    <xf numFmtId="0" fontId="0" fillId="10" borderId="2" xfId="0" applyFill="1" applyBorder="1">
      <alignment vertical="center"/>
    </xf>
    <xf numFmtId="40" fontId="0" fillId="11" borderId="2" xfId="0" applyNumberFormat="1" applyFill="1" applyBorder="1" applyAlignment="1">
      <alignment horizontal="right" vertical="center"/>
    </xf>
    <xf numFmtId="0" fontId="10" fillId="11" borderId="2" xfId="0" applyFont="1" applyFill="1" applyBorder="1">
      <alignment vertical="center"/>
    </xf>
    <xf numFmtId="0" fontId="0" fillId="11" borderId="2" xfId="0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88"/>
      <c r="G5" s="88"/>
      <c r="H5" s="30" t="s">
        <v>2</v>
      </c>
      <c r="I5" s="29"/>
      <c r="J5" s="88" t="s">
        <v>3</v>
      </c>
      <c r="K5" s="89"/>
    </row>
    <row r="6" spans="2:11" ht="20.100000000000001" customHeight="1">
      <c r="B6" s="31"/>
      <c r="C6" s="32"/>
      <c r="D6" s="33" t="s">
        <v>4</v>
      </c>
      <c r="E6" s="33"/>
      <c r="F6" s="90"/>
      <c r="G6" s="90"/>
      <c r="H6" s="33" t="s">
        <v>5</v>
      </c>
      <c r="I6" s="32"/>
      <c r="J6" s="90" t="s">
        <v>6</v>
      </c>
      <c r="K6" s="91"/>
    </row>
    <row r="7" spans="2:11" ht="20.100000000000001" customHeight="1">
      <c r="B7" s="31"/>
      <c r="C7" s="32"/>
      <c r="D7" s="33" t="s">
        <v>7</v>
      </c>
      <c r="E7" s="33"/>
      <c r="F7" s="90"/>
      <c r="G7" s="90"/>
      <c r="H7" s="33" t="s">
        <v>8</v>
      </c>
      <c r="I7" s="49"/>
      <c r="J7" s="92"/>
      <c r="K7" s="91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93"/>
      <c r="K8" s="94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95" t="s">
        <v>10</v>
      </c>
      <c r="C10" s="96"/>
      <c r="D10" s="39" t="s">
        <v>11</v>
      </c>
      <c r="E10" s="97" t="s">
        <v>12</v>
      </c>
      <c r="F10" s="98"/>
      <c r="G10" s="41" t="s">
        <v>13</v>
      </c>
      <c r="H10" s="40" t="s">
        <v>14</v>
      </c>
      <c r="I10" s="97" t="s">
        <v>15</v>
      </c>
      <c r="J10" s="98"/>
      <c r="K10" s="41" t="s">
        <v>16</v>
      </c>
    </row>
    <row r="11" spans="2:11">
      <c r="B11" s="99">
        <v>1</v>
      </c>
      <c r="C11" s="100"/>
      <c r="D11" s="42" t="s">
        <v>17</v>
      </c>
      <c r="E11" s="101" t="s">
        <v>18</v>
      </c>
      <c r="F11" s="101"/>
      <c r="G11" s="43"/>
      <c r="H11" s="43"/>
      <c r="I11" s="39"/>
      <c r="J11" s="40"/>
      <c r="K11" s="51"/>
    </row>
    <row r="12" spans="2:11">
      <c r="B12" s="99">
        <v>2</v>
      </c>
      <c r="C12" s="100"/>
      <c r="D12" s="101" t="s">
        <v>19</v>
      </c>
      <c r="E12" s="101" t="s">
        <v>20</v>
      </c>
      <c r="F12" s="101"/>
      <c r="G12" s="43"/>
      <c r="H12" s="43"/>
      <c r="I12" s="52"/>
      <c r="J12" s="53"/>
      <c r="K12" s="54"/>
    </row>
    <row r="13" spans="2:11">
      <c r="B13" s="99">
        <v>3</v>
      </c>
      <c r="C13" s="100"/>
      <c r="D13" s="101"/>
      <c r="E13" s="101" t="s">
        <v>20</v>
      </c>
      <c r="F13" s="101"/>
      <c r="G13" s="43"/>
      <c r="H13" s="43"/>
      <c r="I13" s="52"/>
      <c r="J13" s="53"/>
      <c r="K13" s="54"/>
    </row>
    <row r="14" spans="2:11">
      <c r="B14" s="99">
        <v>4</v>
      </c>
      <c r="C14" s="100"/>
      <c r="D14" s="101"/>
      <c r="E14" s="101" t="s">
        <v>20</v>
      </c>
      <c r="F14" s="101"/>
      <c r="G14" s="43"/>
      <c r="H14" s="43"/>
      <c r="I14" s="52"/>
      <c r="J14" s="53"/>
      <c r="K14" s="54"/>
    </row>
    <row r="15" spans="2:11">
      <c r="B15" s="99">
        <v>5</v>
      </c>
      <c r="C15" s="100"/>
      <c r="D15" s="101"/>
      <c r="E15" s="101" t="s">
        <v>20</v>
      </c>
      <c r="F15" s="101"/>
      <c r="G15" s="43"/>
      <c r="H15" s="43"/>
      <c r="I15" s="52"/>
      <c r="J15" s="53"/>
      <c r="K15" s="54"/>
    </row>
    <row r="16" spans="2:11">
      <c r="B16" s="99">
        <v>6</v>
      </c>
      <c r="C16" s="100"/>
      <c r="D16" s="101"/>
      <c r="E16" s="101" t="s">
        <v>20</v>
      </c>
      <c r="F16" s="101"/>
      <c r="G16" s="43"/>
      <c r="H16" s="43"/>
      <c r="I16" s="52"/>
      <c r="J16" s="53"/>
      <c r="K16" s="54"/>
    </row>
    <row r="17" spans="1:11">
      <c r="B17" s="99">
        <v>7</v>
      </c>
      <c r="C17" s="100"/>
      <c r="D17" s="101"/>
      <c r="E17" s="101" t="s">
        <v>20</v>
      </c>
      <c r="F17" s="101"/>
      <c r="G17" s="43"/>
      <c r="H17" s="43"/>
      <c r="I17" s="52"/>
      <c r="J17" s="53"/>
      <c r="K17" s="54"/>
    </row>
    <row r="18" spans="1:11">
      <c r="B18" s="99">
        <v>8</v>
      </c>
      <c r="C18" s="100"/>
      <c r="D18" s="101"/>
      <c r="E18" s="101" t="s">
        <v>20</v>
      </c>
      <c r="F18" s="101"/>
      <c r="G18" s="43"/>
      <c r="H18" s="43"/>
      <c r="I18" s="52"/>
      <c r="J18" s="53"/>
      <c r="K18" s="54"/>
    </row>
    <row r="19" spans="1:11">
      <c r="B19" s="99">
        <v>9</v>
      </c>
      <c r="C19" s="100"/>
      <c r="D19" s="109" t="s">
        <v>21</v>
      </c>
      <c r="E19" s="101" t="s">
        <v>21</v>
      </c>
      <c r="F19" s="101"/>
      <c r="G19" s="43"/>
      <c r="H19" s="43"/>
      <c r="I19" s="52"/>
      <c r="J19" s="53"/>
      <c r="K19" s="55"/>
    </row>
    <row r="20" spans="1:11">
      <c r="B20" s="99">
        <v>10</v>
      </c>
      <c r="C20" s="100"/>
      <c r="D20" s="109"/>
      <c r="E20" s="101" t="s">
        <v>21</v>
      </c>
      <c r="F20" s="101"/>
      <c r="G20" s="43"/>
      <c r="H20" s="43"/>
      <c r="I20" s="102"/>
      <c r="J20" s="103"/>
      <c r="K20" s="54"/>
    </row>
    <row r="21" spans="1:11">
      <c r="B21" s="99">
        <v>11</v>
      </c>
      <c r="C21" s="100"/>
      <c r="D21" s="109"/>
      <c r="E21" s="101" t="s">
        <v>21</v>
      </c>
      <c r="F21" s="101"/>
      <c r="G21" s="43"/>
      <c r="H21" s="43"/>
      <c r="I21" s="52"/>
      <c r="J21" s="53"/>
      <c r="K21" s="54"/>
    </row>
    <row r="22" spans="1:11">
      <c r="B22" s="99">
        <v>12</v>
      </c>
      <c r="C22" s="100"/>
      <c r="D22" s="44" t="s">
        <v>22</v>
      </c>
      <c r="E22" s="101" t="s">
        <v>23</v>
      </c>
      <c r="F22" s="101"/>
      <c r="G22" s="43"/>
      <c r="H22" s="43"/>
      <c r="I22" s="102"/>
      <c r="J22" s="103"/>
      <c r="K22" s="54"/>
    </row>
    <row r="23" spans="1:11" ht="20.100000000000001" customHeight="1">
      <c r="B23" s="97" t="s">
        <v>24</v>
      </c>
      <c r="C23" s="104"/>
      <c r="D23" s="104"/>
      <c r="E23" s="104"/>
      <c r="F23" s="98"/>
      <c r="G23" s="45">
        <f>SUM(G11:G22)</f>
        <v>0</v>
      </c>
      <c r="H23" s="45">
        <f>SUM(H11:H22)</f>
        <v>0</v>
      </c>
      <c r="I23" s="105">
        <f>SUM(I11:J22)</f>
        <v>0</v>
      </c>
      <c r="J23" s="106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107" t="s">
        <v>14</v>
      </c>
      <c r="C25" s="107"/>
      <c r="D25" s="107"/>
      <c r="E25" s="107"/>
      <c r="F25" s="107"/>
      <c r="G25" s="107" t="s">
        <v>25</v>
      </c>
      <c r="H25" s="107"/>
      <c r="I25" s="107"/>
      <c r="J25" s="107"/>
      <c r="K25" s="41" t="s">
        <v>26</v>
      </c>
    </row>
    <row r="26" spans="1:11" ht="20.100000000000001" customHeight="1">
      <c r="B26" s="108">
        <f>H23</f>
        <v>0</v>
      </c>
      <c r="C26" s="108"/>
      <c r="D26" s="108"/>
      <c r="E26" s="108"/>
      <c r="F26" s="108"/>
      <c r="G26" s="108">
        <f>I23</f>
        <v>0</v>
      </c>
      <c r="H26" s="108"/>
      <c r="I26" s="108"/>
      <c r="J26" s="108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87" t="s">
        <v>31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3" spans="2:11" ht="20.100000000000001" customHeight="1">
      <c r="B33" s="28"/>
      <c r="C33" s="29"/>
      <c r="D33" s="30" t="s">
        <v>1</v>
      </c>
      <c r="E33" s="30"/>
      <c r="F33" s="88"/>
      <c r="G33" s="88"/>
      <c r="H33" s="30" t="s">
        <v>2</v>
      </c>
      <c r="I33" s="29"/>
      <c r="J33" s="88"/>
      <c r="K33" s="89"/>
    </row>
    <row r="34" spans="2:11" ht="20.100000000000001" customHeight="1">
      <c r="B34" s="31"/>
      <c r="C34" s="32"/>
      <c r="D34" s="33" t="s">
        <v>4</v>
      </c>
      <c r="E34" s="33"/>
      <c r="F34" s="90"/>
      <c r="G34" s="90"/>
      <c r="H34" s="33" t="s">
        <v>5</v>
      </c>
      <c r="I34" s="32"/>
      <c r="J34" s="90"/>
      <c r="K34" s="91"/>
    </row>
    <row r="35" spans="2:11" ht="20.100000000000001" customHeight="1">
      <c r="B35" s="31"/>
      <c r="C35" s="32"/>
      <c r="D35" s="33" t="s">
        <v>7</v>
      </c>
      <c r="E35" s="33"/>
      <c r="F35" s="90"/>
      <c r="G35" s="90"/>
      <c r="H35" s="33" t="s">
        <v>8</v>
      </c>
      <c r="I35" s="49"/>
      <c r="J35" s="92"/>
      <c r="K35" s="91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110"/>
      <c r="K36" s="94"/>
    </row>
    <row r="37" spans="2:11" ht="20.100000000000001" customHeight="1"/>
    <row r="38" spans="2:11" ht="20.100000000000001" customHeight="1">
      <c r="B38" s="101"/>
      <c r="C38" s="101"/>
      <c r="D38" s="46" t="s">
        <v>32</v>
      </c>
      <c r="E38" s="101" t="s">
        <v>33</v>
      </c>
      <c r="F38" s="101"/>
      <c r="G38" s="43" t="s">
        <v>34</v>
      </c>
      <c r="H38" s="43" t="s">
        <v>35</v>
      </c>
      <c r="I38" s="111" t="s">
        <v>24</v>
      </c>
      <c r="J38" s="111"/>
      <c r="K38" s="59" t="s">
        <v>16</v>
      </c>
    </row>
    <row r="39" spans="2:11">
      <c r="B39" s="101">
        <v>1</v>
      </c>
      <c r="C39" s="101"/>
      <c r="D39" s="46">
        <f>F34</f>
        <v>0</v>
      </c>
      <c r="E39" s="101"/>
      <c r="F39" s="101"/>
      <c r="G39" s="43"/>
      <c r="H39" s="43"/>
      <c r="I39" s="102"/>
      <c r="J39" s="103"/>
      <c r="K39" s="59"/>
    </row>
    <row r="40" spans="2:11" ht="20.100000000000001" customHeight="1">
      <c r="B40" s="101">
        <v>2</v>
      </c>
      <c r="C40" s="101"/>
      <c r="D40" s="46">
        <f>F34</f>
        <v>0</v>
      </c>
      <c r="E40" s="101"/>
      <c r="F40" s="101"/>
      <c r="G40" s="43"/>
      <c r="H40" s="43"/>
      <c r="I40" s="102"/>
      <c r="J40" s="103"/>
      <c r="K40" s="59"/>
    </row>
    <row r="41" spans="2:11" ht="20.100000000000001" customHeight="1">
      <c r="B41" s="101">
        <v>3</v>
      </c>
      <c r="C41" s="101"/>
      <c r="D41" s="47"/>
      <c r="E41" s="101"/>
      <c r="F41" s="101"/>
      <c r="G41" s="43"/>
      <c r="H41" s="43"/>
      <c r="I41" s="102"/>
      <c r="J41" s="103"/>
      <c r="K41" s="54"/>
    </row>
    <row r="42" spans="2:11" ht="20.100000000000001" customHeight="1">
      <c r="B42" s="97" t="s">
        <v>24</v>
      </c>
      <c r="C42" s="104"/>
      <c r="D42" s="104"/>
      <c r="E42" s="104"/>
      <c r="F42" s="98"/>
      <c r="G42" s="45"/>
      <c r="H42" s="45"/>
      <c r="I42" s="105">
        <f>SUM(I39:J41)</f>
        <v>0</v>
      </c>
      <c r="J42" s="106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3"/>
  <sheetViews>
    <sheetView tabSelected="1" workbookViewId="0">
      <selection activeCell="G10" sqref="G10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7" t="s">
        <v>36</v>
      </c>
      <c r="D2" s="87"/>
      <c r="E2" s="87"/>
      <c r="F2" s="87"/>
      <c r="G2" s="87"/>
      <c r="H2" s="87"/>
      <c r="I2" s="20"/>
      <c r="J2" s="20"/>
      <c r="K2" s="20"/>
      <c r="L2" s="20"/>
    </row>
    <row r="4" spans="1:12" ht="21" customHeight="1">
      <c r="H4" s="139" t="s">
        <v>37</v>
      </c>
      <c r="I4" s="139"/>
      <c r="J4" s="139" t="s">
        <v>38</v>
      </c>
    </row>
    <row r="5" spans="1:12" ht="21" customHeight="1">
      <c r="H5" s="140"/>
      <c r="I5" s="140"/>
      <c r="J5" s="140"/>
    </row>
    <row r="6" spans="1:12" ht="21" customHeight="1">
      <c r="A6" s="123" t="s">
        <v>10</v>
      </c>
      <c r="B6" s="116" t="s">
        <v>39</v>
      </c>
      <c r="C6" s="117" t="s">
        <v>40</v>
      </c>
      <c r="D6" s="117"/>
      <c r="E6" s="117"/>
      <c r="F6" s="118" t="s">
        <v>41</v>
      </c>
      <c r="G6" s="118"/>
      <c r="H6" s="118"/>
      <c r="I6" s="118"/>
      <c r="J6" s="116" t="s">
        <v>42</v>
      </c>
    </row>
    <row r="7" spans="1:12" ht="21" customHeight="1">
      <c r="A7" s="123"/>
      <c r="B7" s="116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6"/>
    </row>
    <row r="8" spans="1:12" ht="21" customHeight="1">
      <c r="A8" s="120">
        <v>1</v>
      </c>
      <c r="B8" s="115" t="s">
        <v>50</v>
      </c>
      <c r="C8" s="119">
        <v>0</v>
      </c>
      <c r="D8" s="120">
        <v>0</v>
      </c>
      <c r="E8" s="136">
        <f>C8*D8</f>
        <v>0</v>
      </c>
      <c r="F8" s="66">
        <v>2170</v>
      </c>
      <c r="G8" s="66">
        <v>0</v>
      </c>
      <c r="H8" s="78">
        <f t="shared" ref="H8:H10" si="0">F8+G8</f>
        <v>2170</v>
      </c>
      <c r="I8" s="79" t="s">
        <v>102</v>
      </c>
      <c r="J8" s="133" t="s">
        <v>51</v>
      </c>
    </row>
    <row r="9" spans="1:12" ht="21" customHeight="1">
      <c r="A9" s="120"/>
      <c r="B9" s="115"/>
      <c r="C9" s="119"/>
      <c r="D9" s="120"/>
      <c r="E9" s="136"/>
      <c r="F9" s="66">
        <v>406.76</v>
      </c>
      <c r="G9" s="66">
        <v>130</v>
      </c>
      <c r="H9" s="78">
        <f t="shared" si="0"/>
        <v>536.76</v>
      </c>
      <c r="I9" s="79" t="s">
        <v>101</v>
      </c>
      <c r="J9" s="134"/>
    </row>
    <row r="10" spans="1:12" ht="21" customHeight="1">
      <c r="A10" s="120"/>
      <c r="B10" s="115"/>
      <c r="C10" s="119"/>
      <c r="D10" s="120"/>
      <c r="E10" s="136"/>
      <c r="F10" s="66">
        <v>0</v>
      </c>
      <c r="G10" s="66">
        <v>0</v>
      </c>
      <c r="H10" s="78">
        <f t="shared" si="0"/>
        <v>0</v>
      </c>
      <c r="J10" s="134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2576.7600000000002</v>
      </c>
      <c r="G11" s="14">
        <f>SUM(G8:G10)</f>
        <v>130</v>
      </c>
      <c r="H11" s="14">
        <f>SUM(H8:H10)</f>
        <v>2706.76</v>
      </c>
      <c r="I11" s="22"/>
      <c r="J11" s="135"/>
    </row>
    <row r="12" spans="1:12" ht="21" customHeight="1">
      <c r="A12" s="121">
        <v>2</v>
      </c>
      <c r="B12" s="112" t="s">
        <v>53</v>
      </c>
      <c r="C12" s="130">
        <v>0</v>
      </c>
      <c r="D12" s="121">
        <v>0</v>
      </c>
      <c r="E12" s="130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33" t="s">
        <v>54</v>
      </c>
    </row>
    <row r="13" spans="1:12" ht="21" customHeight="1">
      <c r="A13" s="124"/>
      <c r="B13" s="113"/>
      <c r="C13" s="131"/>
      <c r="D13" s="124"/>
      <c r="E13" s="131"/>
      <c r="F13" s="10">
        <v>0</v>
      </c>
      <c r="G13" s="10">
        <v>0</v>
      </c>
      <c r="H13" s="10">
        <f t="shared" ref="H13" si="1">F13+G13</f>
        <v>0</v>
      </c>
      <c r="I13" s="21"/>
      <c r="J13" s="134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35"/>
    </row>
    <row r="15" spans="1:12" ht="21" customHeight="1">
      <c r="A15" s="121">
        <v>3</v>
      </c>
      <c r="B15" s="112" t="s">
        <v>56</v>
      </c>
      <c r="C15" s="130">
        <v>0</v>
      </c>
      <c r="D15" s="121">
        <v>1</v>
      </c>
      <c r="E15" s="130">
        <f>C15*D15</f>
        <v>0</v>
      </c>
      <c r="F15" s="84">
        <v>1000</v>
      </c>
      <c r="G15" s="84">
        <v>1888</v>
      </c>
      <c r="H15" s="84">
        <f>F15+G15</f>
        <v>2888</v>
      </c>
      <c r="I15" s="85" t="s">
        <v>83</v>
      </c>
      <c r="J15" s="141" t="s">
        <v>57</v>
      </c>
    </row>
    <row r="16" spans="1:12" ht="21" customHeight="1">
      <c r="A16" s="122"/>
      <c r="B16" s="114"/>
      <c r="C16" s="132"/>
      <c r="D16" s="122"/>
      <c r="E16" s="132"/>
      <c r="F16" s="82">
        <v>2241.3000000000002</v>
      </c>
      <c r="G16" s="82">
        <v>3105</v>
      </c>
      <c r="H16" s="82">
        <f>F16+G16</f>
        <v>5346.3</v>
      </c>
      <c r="I16" s="83" t="s">
        <v>99</v>
      </c>
      <c r="J16" s="142"/>
    </row>
    <row r="17" spans="1:10" ht="21" customHeight="1">
      <c r="A17" s="122"/>
      <c r="B17" s="114"/>
      <c r="C17" s="132"/>
      <c r="D17" s="122"/>
      <c r="E17" s="132"/>
      <c r="F17" s="10">
        <v>1523</v>
      </c>
      <c r="G17" s="10">
        <v>0</v>
      </c>
      <c r="H17" s="10">
        <f>F17+G17</f>
        <v>1523</v>
      </c>
      <c r="I17" s="21" t="s">
        <v>99</v>
      </c>
      <c r="J17" s="142"/>
    </row>
    <row r="18" spans="1:10" ht="21" customHeight="1">
      <c r="A18" s="122"/>
      <c r="B18" s="114"/>
      <c r="C18" s="132"/>
      <c r="D18" s="122"/>
      <c r="E18" s="132"/>
      <c r="F18" s="10">
        <v>0</v>
      </c>
      <c r="G18" s="10">
        <v>0</v>
      </c>
      <c r="H18" s="10">
        <f>F18+G18</f>
        <v>0</v>
      </c>
      <c r="I18" s="21"/>
      <c r="J18" s="142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4764.3</v>
      </c>
      <c r="G19" s="14">
        <f>SUM(G15:G18)</f>
        <v>4993</v>
      </c>
      <c r="H19" s="14">
        <f>SUM(H15:H18)</f>
        <v>9757.2999999999993</v>
      </c>
      <c r="I19" s="22"/>
      <c r="J19" s="143"/>
    </row>
    <row r="20" spans="1:10" ht="19.95" customHeight="1">
      <c r="A20" s="120">
        <v>4</v>
      </c>
      <c r="B20" s="115" t="s">
        <v>59</v>
      </c>
      <c r="C20" s="119">
        <v>0</v>
      </c>
      <c r="D20" s="120">
        <v>1</v>
      </c>
      <c r="E20" s="136">
        <f>C20*D20</f>
        <v>0</v>
      </c>
      <c r="F20" s="84">
        <v>0</v>
      </c>
      <c r="G20" s="84">
        <v>3528</v>
      </c>
      <c r="H20" s="84">
        <f>F20+G20</f>
        <v>3528</v>
      </c>
      <c r="I20" s="86" t="s">
        <v>86</v>
      </c>
      <c r="J20" s="141" t="s">
        <v>60</v>
      </c>
    </row>
    <row r="21" spans="1:10" ht="19.95" customHeight="1">
      <c r="A21" s="120"/>
      <c r="B21" s="115"/>
      <c r="C21" s="119"/>
      <c r="D21" s="120"/>
      <c r="E21" s="136"/>
      <c r="F21" s="84">
        <v>1084</v>
      </c>
      <c r="G21" s="84">
        <v>0</v>
      </c>
      <c r="H21" s="84">
        <f>F21+G21</f>
        <v>1084</v>
      </c>
      <c r="I21" s="86" t="s">
        <v>84</v>
      </c>
      <c r="J21" s="142"/>
    </row>
    <row r="22" spans="1:10" ht="21" customHeight="1">
      <c r="A22" s="120"/>
      <c r="B22" s="115"/>
      <c r="C22" s="119"/>
      <c r="D22" s="120"/>
      <c r="E22" s="136"/>
      <c r="F22" s="84">
        <v>724</v>
      </c>
      <c r="G22" s="84">
        <v>0</v>
      </c>
      <c r="H22" s="84">
        <f>F22+G22</f>
        <v>724</v>
      </c>
      <c r="I22" s="86" t="s">
        <v>84</v>
      </c>
      <c r="J22" s="142"/>
    </row>
    <row r="23" spans="1:10" ht="21" customHeight="1">
      <c r="A23" s="120"/>
      <c r="B23" s="115"/>
      <c r="C23" s="119"/>
      <c r="D23" s="120"/>
      <c r="E23" s="136"/>
      <c r="F23" s="81">
        <v>6619</v>
      </c>
      <c r="G23" s="81">
        <v>0</v>
      </c>
      <c r="H23" s="10">
        <f>F23+G23</f>
        <v>6619</v>
      </c>
      <c r="I23" s="21" t="s">
        <v>85</v>
      </c>
      <c r="J23" s="142"/>
    </row>
    <row r="24" spans="1:10" ht="21" customHeight="1">
      <c r="A24" s="120"/>
      <c r="B24" s="115"/>
      <c r="C24" s="119"/>
      <c r="D24" s="120"/>
      <c r="E24" s="136"/>
      <c r="F24" s="84">
        <v>850.8</v>
      </c>
      <c r="G24" s="84">
        <v>0</v>
      </c>
      <c r="H24" s="84">
        <f>F24+G24</f>
        <v>850.8</v>
      </c>
      <c r="I24" s="86" t="s">
        <v>100</v>
      </c>
      <c r="J24" s="142"/>
    </row>
    <row r="25" spans="1:10" ht="21" customHeight="1">
      <c r="A25" s="120"/>
      <c r="B25" s="115"/>
      <c r="C25" s="119"/>
      <c r="D25" s="120"/>
      <c r="E25" s="136"/>
      <c r="F25" s="81">
        <v>0</v>
      </c>
      <c r="G25" s="81">
        <v>0</v>
      </c>
      <c r="H25" s="81">
        <f t="shared" ref="H25:H32" si="3">F25+G25</f>
        <v>0</v>
      </c>
      <c r="I25" s="21"/>
      <c r="J25" s="142"/>
    </row>
    <row r="26" spans="1:10" ht="21" customHeight="1">
      <c r="A26" s="120"/>
      <c r="B26" s="115"/>
      <c r="C26" s="119"/>
      <c r="D26" s="120"/>
      <c r="E26" s="136"/>
      <c r="F26" s="81">
        <v>0</v>
      </c>
      <c r="G26" s="81">
        <v>0</v>
      </c>
      <c r="H26" s="81">
        <f t="shared" si="3"/>
        <v>0</v>
      </c>
      <c r="I26" s="21"/>
      <c r="J26" s="142"/>
    </row>
    <row r="27" spans="1:10" ht="21" customHeight="1">
      <c r="A27" s="120"/>
      <c r="B27" s="115"/>
      <c r="C27" s="119"/>
      <c r="D27" s="120"/>
      <c r="E27" s="136"/>
      <c r="F27" s="81">
        <v>0</v>
      </c>
      <c r="G27" s="81">
        <v>0</v>
      </c>
      <c r="H27" s="81">
        <f t="shared" si="3"/>
        <v>0</v>
      </c>
      <c r="I27" s="21"/>
      <c r="J27" s="142"/>
    </row>
    <row r="28" spans="1:10" ht="21" customHeight="1">
      <c r="A28" s="120"/>
      <c r="B28" s="115"/>
      <c r="C28" s="119"/>
      <c r="D28" s="120"/>
      <c r="E28" s="136"/>
      <c r="F28" s="81">
        <v>0</v>
      </c>
      <c r="G28" s="81">
        <v>0</v>
      </c>
      <c r="H28" s="81">
        <f t="shared" si="3"/>
        <v>0</v>
      </c>
      <c r="I28" s="21"/>
      <c r="J28" s="142"/>
    </row>
    <row r="29" spans="1:10" ht="21" customHeight="1">
      <c r="A29" s="120"/>
      <c r="B29" s="115"/>
      <c r="C29" s="119"/>
      <c r="D29" s="120"/>
      <c r="E29" s="136"/>
      <c r="F29" s="81">
        <v>0</v>
      </c>
      <c r="G29" s="81">
        <v>0</v>
      </c>
      <c r="H29" s="81">
        <f t="shared" si="3"/>
        <v>0</v>
      </c>
      <c r="I29" s="21"/>
      <c r="J29" s="142"/>
    </row>
    <row r="30" spans="1:10" ht="21" customHeight="1">
      <c r="A30" s="120"/>
      <c r="B30" s="115"/>
      <c r="C30" s="119"/>
      <c r="D30" s="120"/>
      <c r="E30" s="136"/>
      <c r="F30" s="81">
        <v>0</v>
      </c>
      <c r="G30" s="81">
        <v>0</v>
      </c>
      <c r="H30" s="81">
        <f t="shared" si="3"/>
        <v>0</v>
      </c>
      <c r="I30" s="21"/>
      <c r="J30" s="142"/>
    </row>
    <row r="31" spans="1:10" ht="21" customHeight="1">
      <c r="A31" s="120"/>
      <c r="B31" s="115"/>
      <c r="C31" s="119"/>
      <c r="D31" s="120"/>
      <c r="E31" s="136"/>
      <c r="F31" s="81">
        <v>0</v>
      </c>
      <c r="G31" s="81">
        <v>0</v>
      </c>
      <c r="H31" s="81">
        <f t="shared" si="3"/>
        <v>0</v>
      </c>
      <c r="I31" s="21"/>
      <c r="J31" s="142"/>
    </row>
    <row r="32" spans="1:10" ht="21" customHeight="1">
      <c r="A32" s="120"/>
      <c r="B32" s="115"/>
      <c r="C32" s="119"/>
      <c r="D32" s="120"/>
      <c r="E32" s="136"/>
      <c r="F32" s="81">
        <v>14777</v>
      </c>
      <c r="G32" s="81">
        <v>0</v>
      </c>
      <c r="H32" s="81">
        <f t="shared" si="3"/>
        <v>14777</v>
      </c>
      <c r="I32" s="21" t="s">
        <v>87</v>
      </c>
      <c r="J32" s="142"/>
    </row>
    <row r="33" spans="1:10" ht="21" customHeight="1">
      <c r="A33" s="120"/>
      <c r="B33" s="115"/>
      <c r="C33" s="119"/>
      <c r="D33" s="120"/>
      <c r="E33" s="136"/>
      <c r="F33" s="84">
        <v>1200</v>
      </c>
      <c r="G33" s="84">
        <v>0</v>
      </c>
      <c r="H33" s="84">
        <f>F33+G33</f>
        <v>1200</v>
      </c>
      <c r="I33" s="86" t="s">
        <v>88</v>
      </c>
      <c r="J33" s="142"/>
    </row>
    <row r="34" spans="1:10" s="1" customFormat="1" ht="21" customHeight="1">
      <c r="A34" s="12"/>
      <c r="B34" s="13" t="s">
        <v>61</v>
      </c>
      <c r="C34" s="14">
        <f>C20</f>
        <v>0</v>
      </c>
      <c r="D34" s="15">
        <f>D20</f>
        <v>1</v>
      </c>
      <c r="E34" s="15">
        <f>E20</f>
        <v>0</v>
      </c>
      <c r="F34" s="14">
        <f>SUM(F20:F33)</f>
        <v>25254.799999999999</v>
      </c>
      <c r="G34" s="14">
        <f>SUM(G20:G33)</f>
        <v>3528</v>
      </c>
      <c r="H34" s="14">
        <f>SUM(H20:H33)</f>
        <v>28782.799999999999</v>
      </c>
      <c r="I34" s="22"/>
      <c r="J34" s="143"/>
    </row>
    <row r="35" spans="1:10" ht="21" customHeight="1">
      <c r="A35" s="121">
        <v>5</v>
      </c>
      <c r="B35" s="112" t="s">
        <v>62</v>
      </c>
      <c r="C35" s="130">
        <v>0</v>
      </c>
      <c r="D35" s="121">
        <v>1</v>
      </c>
      <c r="E35" s="136">
        <f>C35*D35</f>
        <v>0</v>
      </c>
      <c r="F35" s="84">
        <v>49.5</v>
      </c>
      <c r="G35" s="84">
        <v>0</v>
      </c>
      <c r="H35" s="84">
        <f>F35+G35</f>
        <v>49.5</v>
      </c>
      <c r="I35" s="86" t="s">
        <v>94</v>
      </c>
      <c r="J35" s="144" t="s">
        <v>63</v>
      </c>
    </row>
    <row r="36" spans="1:10" ht="21" customHeight="1">
      <c r="A36" s="122"/>
      <c r="B36" s="114"/>
      <c r="C36" s="132"/>
      <c r="D36" s="122"/>
      <c r="E36" s="136"/>
      <c r="F36" s="84">
        <v>120.8</v>
      </c>
      <c r="G36" s="84">
        <v>0</v>
      </c>
      <c r="H36" s="84">
        <f>F36+G36</f>
        <v>120.8</v>
      </c>
      <c r="I36" s="86" t="s">
        <v>95</v>
      </c>
      <c r="J36" s="145"/>
    </row>
    <row r="37" spans="1:10" ht="21" customHeight="1">
      <c r="A37" s="122"/>
      <c r="B37" s="114"/>
      <c r="C37" s="132"/>
      <c r="D37" s="122"/>
      <c r="E37" s="136"/>
      <c r="F37" s="84">
        <v>36.9</v>
      </c>
      <c r="G37" s="84">
        <v>0</v>
      </c>
      <c r="H37" s="84">
        <f>F37+G37</f>
        <v>36.9</v>
      </c>
      <c r="I37" s="86" t="s">
        <v>96</v>
      </c>
      <c r="J37" s="145"/>
    </row>
    <row r="38" spans="1:10" ht="21" customHeight="1">
      <c r="A38" s="122"/>
      <c r="B38" s="114"/>
      <c r="C38" s="132"/>
      <c r="D38" s="122"/>
      <c r="E38" s="136"/>
      <c r="F38" s="84">
        <v>0</v>
      </c>
      <c r="G38" s="84">
        <v>10.5</v>
      </c>
      <c r="H38" s="84">
        <f>F38+G38</f>
        <v>10.5</v>
      </c>
      <c r="I38" s="86" t="s">
        <v>97</v>
      </c>
      <c r="J38" s="145"/>
    </row>
    <row r="39" spans="1:10" ht="21" customHeight="1">
      <c r="A39" s="122"/>
      <c r="B39" s="114"/>
      <c r="C39" s="132"/>
      <c r="D39" s="122"/>
      <c r="E39" s="136"/>
      <c r="F39" s="84">
        <v>276</v>
      </c>
      <c r="G39" s="84">
        <v>0</v>
      </c>
      <c r="H39" s="84">
        <f>F39+G39</f>
        <v>276</v>
      </c>
      <c r="I39" s="86" t="s">
        <v>98</v>
      </c>
      <c r="J39" s="145"/>
    </row>
    <row r="40" spans="1:10" ht="21" customHeight="1">
      <c r="A40" s="122"/>
      <c r="B40" s="114"/>
      <c r="C40" s="132"/>
      <c r="D40" s="122"/>
      <c r="E40" s="136"/>
      <c r="F40" s="67">
        <v>0</v>
      </c>
      <c r="G40" s="81">
        <v>0</v>
      </c>
      <c r="H40" s="63">
        <f t="shared" ref="H40:H41" si="4">F40+G40</f>
        <v>0</v>
      </c>
      <c r="I40" s="79"/>
      <c r="J40" s="145"/>
    </row>
    <row r="41" spans="1:10" ht="21" customHeight="1">
      <c r="A41" s="122"/>
      <c r="B41" s="114"/>
      <c r="C41" s="132"/>
      <c r="D41" s="122"/>
      <c r="E41" s="136"/>
      <c r="F41" s="67">
        <v>0</v>
      </c>
      <c r="G41" s="81">
        <v>0</v>
      </c>
      <c r="H41" s="66">
        <f t="shared" si="4"/>
        <v>0</v>
      </c>
      <c r="I41" s="60"/>
      <c r="J41" s="145"/>
    </row>
    <row r="42" spans="1:10" s="1" customFormat="1" ht="21" customHeight="1">
      <c r="A42" s="12"/>
      <c r="B42" s="13" t="s">
        <v>64</v>
      </c>
      <c r="C42" s="14">
        <f>SUM(C35:C41)</f>
        <v>0</v>
      </c>
      <c r="D42" s="15">
        <f>SUM(D35)</f>
        <v>1</v>
      </c>
      <c r="E42" s="15">
        <f>E35</f>
        <v>0</v>
      </c>
      <c r="F42" s="14">
        <f>SUM(F35:F41)</f>
        <v>483.20000000000005</v>
      </c>
      <c r="G42" s="14">
        <f>SUM(G35:G41)</f>
        <v>10.5</v>
      </c>
      <c r="H42" s="14">
        <f>SUM(H35:H41)</f>
        <v>493.70000000000005</v>
      </c>
      <c r="I42" s="22"/>
      <c r="J42" s="146"/>
    </row>
    <row r="43" spans="1:10" ht="21" customHeight="1">
      <c r="A43" s="120">
        <v>6</v>
      </c>
      <c r="B43" s="115" t="s">
        <v>65</v>
      </c>
      <c r="C43" s="119">
        <v>0</v>
      </c>
      <c r="D43" s="120">
        <v>0</v>
      </c>
      <c r="E43" s="136">
        <f>C43*D43</f>
        <v>0</v>
      </c>
      <c r="F43" s="84">
        <v>0</v>
      </c>
      <c r="G43" s="84">
        <v>1000</v>
      </c>
      <c r="H43" s="84">
        <f>F43+G43</f>
        <v>1000</v>
      </c>
      <c r="I43" s="85" t="s">
        <v>89</v>
      </c>
      <c r="J43" s="133" t="s">
        <v>66</v>
      </c>
    </row>
    <row r="44" spans="1:10" ht="21" customHeight="1">
      <c r="A44" s="120"/>
      <c r="B44" s="115"/>
      <c r="C44" s="119"/>
      <c r="D44" s="120"/>
      <c r="E44" s="136"/>
      <c r="F44" s="10">
        <v>0</v>
      </c>
      <c r="G44" s="10">
        <v>0</v>
      </c>
      <c r="H44" s="10">
        <f>F44+G44</f>
        <v>0</v>
      </c>
      <c r="I44" s="60"/>
      <c r="J44" s="142"/>
    </row>
    <row r="45" spans="1:10" ht="21" customHeight="1">
      <c r="A45" s="120"/>
      <c r="B45" s="115"/>
      <c r="C45" s="119"/>
      <c r="D45" s="120"/>
      <c r="E45" s="136"/>
      <c r="F45" s="10">
        <v>0</v>
      </c>
      <c r="G45" s="10">
        <v>0</v>
      </c>
      <c r="H45" s="10">
        <f t="shared" ref="H45:H57" si="5">F45+G45</f>
        <v>0</v>
      </c>
      <c r="I45" s="60"/>
      <c r="J45" s="142"/>
    </row>
    <row r="46" spans="1:10" s="1" customFormat="1" ht="21" customHeight="1">
      <c r="A46" s="12"/>
      <c r="B46" s="13" t="s">
        <v>67</v>
      </c>
      <c r="C46" s="14">
        <f>SUM(C43)</f>
        <v>0</v>
      </c>
      <c r="D46" s="15">
        <f t="shared" ref="D46:E46" si="6">SUM(D43)</f>
        <v>0</v>
      </c>
      <c r="E46" s="15">
        <f t="shared" si="6"/>
        <v>0</v>
      </c>
      <c r="F46" s="14">
        <f>SUM(F43:F45)</f>
        <v>0</v>
      </c>
      <c r="G46" s="14">
        <f>SUM(G43:G45)</f>
        <v>1000</v>
      </c>
      <c r="H46" s="14">
        <f>SUM(H43:H45)</f>
        <v>1000</v>
      </c>
      <c r="I46" s="22"/>
      <c r="J46" s="143"/>
    </row>
    <row r="47" spans="1:10" ht="21" customHeight="1">
      <c r="A47" s="120">
        <v>7</v>
      </c>
      <c r="B47" s="115" t="s">
        <v>68</v>
      </c>
      <c r="C47" s="119">
        <v>0</v>
      </c>
      <c r="D47" s="120">
        <v>0</v>
      </c>
      <c r="E47" s="136">
        <f>C47</f>
        <v>0</v>
      </c>
      <c r="F47" s="66">
        <v>0</v>
      </c>
      <c r="G47" s="10">
        <v>0</v>
      </c>
      <c r="H47" s="10">
        <f t="shared" si="5"/>
        <v>0</v>
      </c>
      <c r="I47" s="60"/>
      <c r="J47" s="147"/>
    </row>
    <row r="48" spans="1:10" ht="21" customHeight="1">
      <c r="A48" s="120"/>
      <c r="B48" s="115"/>
      <c r="C48" s="119"/>
      <c r="D48" s="120"/>
      <c r="E48" s="136"/>
      <c r="F48" s="10">
        <v>0</v>
      </c>
      <c r="G48" s="10">
        <v>0</v>
      </c>
      <c r="H48" s="10">
        <f t="shared" si="5"/>
        <v>0</v>
      </c>
      <c r="I48" s="60"/>
      <c r="J48" s="137"/>
    </row>
    <row r="49" spans="1:10" ht="21" customHeight="1">
      <c r="A49" s="120"/>
      <c r="B49" s="115"/>
      <c r="C49" s="119"/>
      <c r="D49" s="120"/>
      <c r="E49" s="136"/>
      <c r="F49" s="10">
        <v>0</v>
      </c>
      <c r="G49" s="10">
        <v>0</v>
      </c>
      <c r="H49" s="10">
        <f t="shared" si="5"/>
        <v>0</v>
      </c>
      <c r="I49" s="21"/>
      <c r="J49" s="137"/>
    </row>
    <row r="50" spans="1:10" ht="21" customHeight="1">
      <c r="A50" s="120"/>
      <c r="B50" s="115"/>
      <c r="C50" s="119"/>
      <c r="D50" s="120"/>
      <c r="E50" s="136"/>
      <c r="F50" s="10">
        <v>0</v>
      </c>
      <c r="G50" s="10">
        <v>0</v>
      </c>
      <c r="H50" s="10">
        <f t="shared" si="5"/>
        <v>0</v>
      </c>
      <c r="I50" s="21"/>
      <c r="J50" s="137"/>
    </row>
    <row r="51" spans="1:10" s="1" customFormat="1" ht="21" customHeight="1">
      <c r="A51" s="12"/>
      <c r="B51" s="13" t="s">
        <v>69</v>
      </c>
      <c r="C51" s="14">
        <f>SUM(C47)</f>
        <v>0</v>
      </c>
      <c r="D51" s="15">
        <f t="shared" ref="D51:E51" si="7">SUM(D47)</f>
        <v>0</v>
      </c>
      <c r="E51" s="15">
        <f t="shared" si="7"/>
        <v>0</v>
      </c>
      <c r="F51" s="14">
        <f>SUM(F47:F50)</f>
        <v>0</v>
      </c>
      <c r="G51" s="14">
        <f t="shared" ref="G51" si="8">SUM(G47:G50)</f>
        <v>0</v>
      </c>
      <c r="H51" s="14">
        <f>SUM(H47:H50)</f>
        <v>0</v>
      </c>
      <c r="I51" s="22"/>
      <c r="J51" s="138"/>
    </row>
    <row r="52" spans="1:10" ht="21" customHeight="1">
      <c r="A52" s="120">
        <v>8</v>
      </c>
      <c r="B52" s="115" t="s">
        <v>70</v>
      </c>
      <c r="C52" s="119">
        <v>0</v>
      </c>
      <c r="D52" s="120">
        <v>0</v>
      </c>
      <c r="E52" s="136">
        <f>C52*D52</f>
        <v>0</v>
      </c>
      <c r="F52" s="10">
        <v>0</v>
      </c>
      <c r="G52" s="10">
        <v>0</v>
      </c>
      <c r="H52" s="10">
        <f t="shared" si="5"/>
        <v>0</v>
      </c>
      <c r="I52" s="21"/>
      <c r="J52" s="141" t="s">
        <v>71</v>
      </c>
    </row>
    <row r="53" spans="1:10" ht="21" customHeight="1">
      <c r="A53" s="120"/>
      <c r="B53" s="115"/>
      <c r="C53" s="119"/>
      <c r="D53" s="120"/>
      <c r="E53" s="136"/>
      <c r="F53" s="10">
        <v>0</v>
      </c>
      <c r="G53" s="10">
        <v>0</v>
      </c>
      <c r="H53" s="10">
        <f t="shared" si="5"/>
        <v>0</v>
      </c>
      <c r="I53" s="21"/>
      <c r="J53" s="142"/>
    </row>
    <row r="54" spans="1:10" s="1" customFormat="1" ht="21" customHeight="1">
      <c r="A54" s="12"/>
      <c r="B54" s="13" t="s">
        <v>72</v>
      </c>
      <c r="C54" s="14">
        <f>SUM(C52)</f>
        <v>0</v>
      </c>
      <c r="D54" s="15">
        <f t="shared" ref="D54:E54" si="9">SUM(D52)</f>
        <v>0</v>
      </c>
      <c r="E54" s="15">
        <f t="shared" si="9"/>
        <v>0</v>
      </c>
      <c r="F54" s="14">
        <f>SUM(F52:F53)</f>
        <v>0</v>
      </c>
      <c r="G54" s="14">
        <f t="shared" ref="G54:H54" si="10">SUM(G52:G53)</f>
        <v>0</v>
      </c>
      <c r="H54" s="14">
        <f t="shared" si="10"/>
        <v>0</v>
      </c>
      <c r="I54" s="22"/>
      <c r="J54" s="143"/>
    </row>
    <row r="55" spans="1:10" ht="21" customHeight="1">
      <c r="A55" s="120">
        <v>9</v>
      </c>
      <c r="B55" s="115" t="s">
        <v>73</v>
      </c>
      <c r="C55" s="119">
        <v>0</v>
      </c>
      <c r="D55" s="120">
        <v>0</v>
      </c>
      <c r="E55" s="136">
        <f>C55*D55</f>
        <v>0</v>
      </c>
      <c r="F55" s="10">
        <v>0</v>
      </c>
      <c r="G55" s="10">
        <v>0</v>
      </c>
      <c r="H55" s="10">
        <f t="shared" si="5"/>
        <v>0</v>
      </c>
      <c r="I55" s="21"/>
      <c r="J55" s="133" t="s">
        <v>93</v>
      </c>
    </row>
    <row r="56" spans="1:10" ht="21" customHeight="1">
      <c r="A56" s="120"/>
      <c r="B56" s="115"/>
      <c r="C56" s="119"/>
      <c r="D56" s="120"/>
      <c r="E56" s="136"/>
      <c r="F56" s="10">
        <v>0</v>
      </c>
      <c r="G56" s="10">
        <v>0</v>
      </c>
      <c r="H56" s="10">
        <f t="shared" si="5"/>
        <v>0</v>
      </c>
      <c r="I56" s="21"/>
      <c r="J56" s="134"/>
    </row>
    <row r="57" spans="1:10" ht="21" customHeight="1">
      <c r="A57" s="120"/>
      <c r="B57" s="115"/>
      <c r="C57" s="119"/>
      <c r="D57" s="120"/>
      <c r="E57" s="136"/>
      <c r="F57" s="10">
        <v>0</v>
      </c>
      <c r="G57" s="10">
        <v>0</v>
      </c>
      <c r="H57" s="10">
        <f t="shared" si="5"/>
        <v>0</v>
      </c>
      <c r="I57" s="21"/>
      <c r="J57" s="134"/>
    </row>
    <row r="58" spans="1:10" s="1" customFormat="1" ht="21" customHeight="1">
      <c r="A58" s="12"/>
      <c r="B58" s="13" t="s">
        <v>74</v>
      </c>
      <c r="C58" s="14">
        <f>SUM(C55)</f>
        <v>0</v>
      </c>
      <c r="D58" s="15">
        <f t="shared" ref="D58:E58" si="11">SUM(D55)</f>
        <v>0</v>
      </c>
      <c r="E58" s="15">
        <f t="shared" si="11"/>
        <v>0</v>
      </c>
      <c r="F58" s="14">
        <f>SUM(F55:F57)</f>
        <v>0</v>
      </c>
      <c r="G58" s="14">
        <f t="shared" ref="G58:H58" si="12">SUM(G55:G57)</f>
        <v>0</v>
      </c>
      <c r="H58" s="14">
        <f t="shared" si="12"/>
        <v>0</v>
      </c>
      <c r="I58" s="22"/>
      <c r="J58" s="135"/>
    </row>
    <row r="59" spans="1:10" ht="21" customHeight="1">
      <c r="A59" s="16">
        <v>10</v>
      </c>
      <c r="B59" s="9" t="s">
        <v>92</v>
      </c>
      <c r="C59" s="10">
        <v>0</v>
      </c>
      <c r="D59" s="8">
        <v>0</v>
      </c>
      <c r="E59" s="11">
        <v>0</v>
      </c>
      <c r="F59" s="84">
        <v>84</v>
      </c>
      <c r="G59" s="84">
        <v>0</v>
      </c>
      <c r="H59" s="84">
        <f t="shared" ref="H59:H64" si="13">F59+G59</f>
        <v>84</v>
      </c>
      <c r="I59" s="86" t="s">
        <v>90</v>
      </c>
      <c r="J59" s="137"/>
    </row>
    <row r="60" spans="1:10" ht="21" customHeight="1">
      <c r="A60" s="64"/>
      <c r="B60" s="65"/>
      <c r="C60" s="63"/>
      <c r="D60" s="62"/>
      <c r="E60" s="61"/>
      <c r="F60" s="84">
        <v>0</v>
      </c>
      <c r="G60" s="84">
        <v>78.900000000000006</v>
      </c>
      <c r="H60" s="84">
        <f t="shared" si="13"/>
        <v>78.900000000000006</v>
      </c>
      <c r="I60" s="85" t="s">
        <v>91</v>
      </c>
      <c r="J60" s="137"/>
    </row>
    <row r="61" spans="1:10" ht="21" customHeight="1">
      <c r="A61" s="71"/>
      <c r="B61" s="72"/>
      <c r="C61" s="70"/>
      <c r="D61" s="69"/>
      <c r="E61" s="68"/>
      <c r="F61" s="66"/>
      <c r="G61" s="66">
        <v>219.98</v>
      </c>
      <c r="H61" s="66">
        <f t="shared" ref="H61:H63" si="14">F61+G61</f>
        <v>219.98</v>
      </c>
      <c r="I61" s="79" t="s">
        <v>103</v>
      </c>
      <c r="J61" s="137"/>
    </row>
    <row r="62" spans="1:10" ht="21" customHeight="1">
      <c r="A62" s="64"/>
      <c r="B62" s="65"/>
      <c r="C62" s="63"/>
      <c r="D62" s="62"/>
      <c r="E62" s="61"/>
      <c r="F62" s="66">
        <v>0</v>
      </c>
      <c r="G62" s="66">
        <v>0</v>
      </c>
      <c r="H62" s="66">
        <f>F62+G62</f>
        <v>0</v>
      </c>
      <c r="I62" s="80"/>
      <c r="J62" s="137"/>
    </row>
    <row r="63" spans="1:10" ht="21" customHeight="1">
      <c r="A63" s="76"/>
      <c r="B63" s="73"/>
      <c r="C63" s="74"/>
      <c r="D63" s="75"/>
      <c r="E63" s="77"/>
      <c r="F63" s="66">
        <v>0</v>
      </c>
      <c r="G63" s="66">
        <v>0</v>
      </c>
      <c r="H63" s="66">
        <f t="shared" si="14"/>
        <v>0</v>
      </c>
      <c r="I63" s="80"/>
      <c r="J63" s="137"/>
    </row>
    <row r="64" spans="1:10" ht="21" customHeight="1">
      <c r="A64" s="16"/>
      <c r="B64" s="9"/>
      <c r="C64" s="10"/>
      <c r="D64" s="8"/>
      <c r="E64" s="11"/>
      <c r="F64" s="63">
        <v>0</v>
      </c>
      <c r="G64" s="63">
        <v>0</v>
      </c>
      <c r="H64" s="63">
        <f t="shared" si="13"/>
        <v>0</v>
      </c>
      <c r="I64" s="21"/>
      <c r="J64" s="137"/>
    </row>
    <row r="65" spans="1:10" s="1" customFormat="1" ht="21" customHeight="1">
      <c r="A65" s="12"/>
      <c r="B65" s="13" t="s">
        <v>75</v>
      </c>
      <c r="C65" s="14">
        <f>C59</f>
        <v>0</v>
      </c>
      <c r="D65" s="15">
        <f>D59</f>
        <v>0</v>
      </c>
      <c r="E65" s="15">
        <f>E59</f>
        <v>0</v>
      </c>
      <c r="F65" s="14">
        <f>SUM(F59:F64)</f>
        <v>84</v>
      </c>
      <c r="G65" s="14">
        <f>SUM(G59:G64)</f>
        <v>298.88</v>
      </c>
      <c r="H65" s="14">
        <f>SUM(H59:H64)</f>
        <v>382.88</v>
      </c>
      <c r="I65" s="22"/>
      <c r="J65" s="138"/>
    </row>
    <row r="66" spans="1:10" ht="21" customHeight="1">
      <c r="A66" s="12"/>
      <c r="B66" s="13" t="s">
        <v>24</v>
      </c>
      <c r="C66" s="14">
        <v>0</v>
      </c>
      <c r="D66" s="15">
        <v>0</v>
      </c>
      <c r="E66" s="15">
        <v>0</v>
      </c>
      <c r="F66" s="14">
        <f>SUM(F65,F58,F54,F51,F46,F42,F34,F19,F14,F11)</f>
        <v>33163.06</v>
      </c>
      <c r="G66" s="14">
        <f>SUM(G65,G58,G54,G51,G46,G42,G34,G19,G14,G11)</f>
        <v>9960.380000000001</v>
      </c>
      <c r="H66" s="14">
        <f>H11+H19+H14+H34+H42+H46+H51+H54+H58+H65</f>
        <v>43123.439999999995</v>
      </c>
      <c r="I66" s="22"/>
      <c r="J66" s="23"/>
    </row>
    <row r="70" spans="1:10" ht="21" customHeight="1">
      <c r="A70" s="127" t="s">
        <v>76</v>
      </c>
      <c r="B70" s="128"/>
      <c r="C70" s="129" t="s">
        <v>77</v>
      </c>
      <c r="D70" s="129"/>
      <c r="E70" s="129" t="s">
        <v>78</v>
      </c>
      <c r="F70" s="129"/>
      <c r="G70" s="129" t="s">
        <v>79</v>
      </c>
      <c r="H70" s="129"/>
      <c r="I70" s="24" t="s">
        <v>80</v>
      </c>
    </row>
    <row r="71" spans="1:10" ht="21" customHeight="1">
      <c r="A71" s="125">
        <v>30000</v>
      </c>
      <c r="B71" s="126"/>
      <c r="C71" s="126">
        <f>H66</f>
        <v>43123.439999999995</v>
      </c>
      <c r="D71" s="126"/>
      <c r="E71" s="126">
        <f>F66</f>
        <v>33163.06</v>
      </c>
      <c r="F71" s="126"/>
      <c r="G71" s="126">
        <f>G66</f>
        <v>9960.380000000001</v>
      </c>
      <c r="H71" s="126"/>
      <c r="I71" s="25">
        <f>A71-C71</f>
        <v>-13123.439999999995</v>
      </c>
    </row>
    <row r="73" spans="1:10" ht="21" customHeight="1">
      <c r="A73" s="17" t="s">
        <v>81</v>
      </c>
      <c r="B73" s="18"/>
      <c r="C73" s="19" t="s">
        <v>28</v>
      </c>
      <c r="D73" s="17"/>
      <c r="E73" s="17" t="s">
        <v>82</v>
      </c>
      <c r="F73" s="17"/>
      <c r="G73" s="17" t="s">
        <v>30</v>
      </c>
      <c r="H73" s="17"/>
      <c r="I73" s="18"/>
    </row>
  </sheetData>
  <mergeCells count="71">
    <mergeCell ref="J59:J65"/>
    <mergeCell ref="H4:I5"/>
    <mergeCell ref="E43:E45"/>
    <mergeCell ref="E47:E50"/>
    <mergeCell ref="E52:E53"/>
    <mergeCell ref="E55:E57"/>
    <mergeCell ref="J4:J5"/>
    <mergeCell ref="J6:J7"/>
    <mergeCell ref="J8:J11"/>
    <mergeCell ref="J12:J14"/>
    <mergeCell ref="J15:J19"/>
    <mergeCell ref="J20:J34"/>
    <mergeCell ref="J35:J42"/>
    <mergeCell ref="J43:J46"/>
    <mergeCell ref="J47:J51"/>
    <mergeCell ref="J52:J54"/>
    <mergeCell ref="J55:J58"/>
    <mergeCell ref="E8:E10"/>
    <mergeCell ref="E12:E13"/>
    <mergeCell ref="E15:E18"/>
    <mergeCell ref="E20:E33"/>
    <mergeCell ref="E35:E41"/>
    <mergeCell ref="D52:D53"/>
    <mergeCell ref="D55:D57"/>
    <mergeCell ref="C12:C13"/>
    <mergeCell ref="C15:C18"/>
    <mergeCell ref="C20:C33"/>
    <mergeCell ref="C35:C41"/>
    <mergeCell ref="D12:D13"/>
    <mergeCell ref="D15:D18"/>
    <mergeCell ref="D20:D33"/>
    <mergeCell ref="D35:D41"/>
    <mergeCell ref="D43:D45"/>
    <mergeCell ref="C43:C45"/>
    <mergeCell ref="D47:D50"/>
    <mergeCell ref="A71:B71"/>
    <mergeCell ref="C71:D71"/>
    <mergeCell ref="E71:F71"/>
    <mergeCell ref="G71:H71"/>
    <mergeCell ref="A70:B70"/>
    <mergeCell ref="C70:D70"/>
    <mergeCell ref="E70:F70"/>
    <mergeCell ref="G70:H70"/>
    <mergeCell ref="B47:B50"/>
    <mergeCell ref="B52:B53"/>
    <mergeCell ref="B55:B57"/>
    <mergeCell ref="C47:C50"/>
    <mergeCell ref="C52:C53"/>
    <mergeCell ref="C55:C57"/>
    <mergeCell ref="A6:A7"/>
    <mergeCell ref="A8:A10"/>
    <mergeCell ref="A12:A13"/>
    <mergeCell ref="A15:A18"/>
    <mergeCell ref="A20:A33"/>
    <mergeCell ref="A35:A41"/>
    <mergeCell ref="A43:A45"/>
    <mergeCell ref="A47:A50"/>
    <mergeCell ref="A52:A53"/>
    <mergeCell ref="A55:A57"/>
    <mergeCell ref="B6:B7"/>
    <mergeCell ref="B8:B10"/>
    <mergeCell ref="C2:H2"/>
    <mergeCell ref="C6:E6"/>
    <mergeCell ref="F6:I6"/>
    <mergeCell ref="C8:C10"/>
    <mergeCell ref="D8:D10"/>
    <mergeCell ref="B12:B13"/>
    <mergeCell ref="B15:B18"/>
    <mergeCell ref="B20:B33"/>
    <mergeCell ref="B35:B41"/>
    <mergeCell ref="B43:B45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2021-04-28T03:03:38Z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