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30"/>
  </bookViews>
  <sheets>
    <sheet name="试驾旅行社" sheetId="16" r:id="rId1"/>
    <sheet name="酒店签单杂费明细" sheetId="17" r:id="rId2"/>
    <sheet name="专车费用明细" sheetId="18" r:id="rId3"/>
    <sheet name="试驾车信封费用明细" sheetId="20" r:id="rId4"/>
    <sheet name="杂费明细" sheetId="19" r:id="rId5"/>
  </sheets>
  <definedNames>
    <definedName name="_xlnm.Print_Area" localSheetId="0">试驾旅行社!$A$1:$H$78</definedName>
    <definedName name="_xlnm.Print_Titles" localSheetId="0">试驾旅行社!$1:$7</definedName>
  </definedNames>
  <calcPr calcId="144525"/>
</workbook>
</file>

<file path=xl/sharedStrings.xml><?xml version="1.0" encoding="utf-8"?>
<sst xmlns="http://schemas.openxmlformats.org/spreadsheetml/2006/main" count="180">
  <si>
    <t xml:space="preserve">Event:                 </t>
  </si>
  <si>
    <t xml:space="preserve">别克GL6家族媒体试驾旅行社SOW  Buick 2019MY GL6 media test drive Travel Agency SOW </t>
  </si>
  <si>
    <t>康辉集团北京国际会议展览有限公司</t>
  </si>
  <si>
    <t xml:space="preserve">Date:                  </t>
  </si>
  <si>
    <t>2018年10月15日-10月20日</t>
  </si>
  <si>
    <t>2018年10月15日-20日</t>
  </si>
  <si>
    <t xml:space="preserve">VENUE:                  </t>
  </si>
  <si>
    <t>别克GL6家族媒体试驾活动</t>
  </si>
  <si>
    <t xml:space="preserve">Project No:               </t>
  </si>
  <si>
    <t xml:space="preserve">Number of person:       </t>
  </si>
  <si>
    <t>项目Item</t>
  </si>
  <si>
    <t>规格Detail</t>
  </si>
  <si>
    <t>单价</t>
  </si>
  <si>
    <t>次数times</t>
  </si>
  <si>
    <t>数量amount</t>
  </si>
  <si>
    <t>总价</t>
  </si>
  <si>
    <t>备注Remarks</t>
  </si>
  <si>
    <t>酒店相关：珠海长隆横琴湾酒店</t>
  </si>
  <si>
    <r>
      <rPr>
        <sz val="9"/>
        <rFont val="微软雅黑"/>
        <charset val="134"/>
      </rPr>
      <t>客房要求：
1、电话：开通国内长途、关闭国际长途(telephone: local call and long-distance call are opened, international direct dialing in closed)
2、网络：可宽带上网，WIFI、有限网络均免费</t>
    </r>
    <r>
      <rPr>
        <sz val="9"/>
        <color indexed="8"/>
        <rFont val="微软雅黑"/>
        <charset val="134"/>
      </rPr>
      <t xml:space="preserve">
3、关闭MINI BAR、洗衣服务、签单权以及房间内可能有的收费项目（如收费电视等）Mini Bar(consumption list: in room consumption closed. clear the mini bar)
4、早餐：均含单早 include breakfast
5、环境：干净、舒适、相对安静（尤其针是媒体）。媒体房间尽量保证大床房，房型统一 Clean and same room type
6、客房数量：确定好数量后允许再上下浮动10％ 
7、延时退房 </t>
    </r>
  </si>
  <si>
    <t>自付房费
一、客人签单部分由会务组负责人员负责确认是否划入总账
二、房型以酒店当时大床房数量决定</t>
  </si>
  <si>
    <t>10月14日-10月20日大床房（含服务费，宽带费用）
King-size bed room</t>
  </si>
  <si>
    <t>SGM工作人员（自付）；
上下浮动三间
SGM Employee Pay</t>
  </si>
  <si>
    <t>张继峰房费差价</t>
  </si>
  <si>
    <t>公付房费
Public housing charge</t>
  </si>
  <si>
    <t>10月14日-10月15日大床房（含服务费，宽带费用）King-size bed room</t>
  </si>
  <si>
    <t>上下浮动3间
up 3 room</t>
  </si>
  <si>
    <t>10月15日-10月16日大床房（含服务费，宽带费用）King-size bed room</t>
  </si>
  <si>
    <t>10月16日大床房（含服务费，宽带费用）King-size bed room</t>
  </si>
  <si>
    <t>10月17日大床房（含服务费，宽带费用）King-size bed room</t>
  </si>
  <si>
    <t>10月18日大床房（含服务费，宽带费用）King-size bed room</t>
  </si>
  <si>
    <t>10月19日大床房（含服务费，宽带费用）King-size bed room</t>
  </si>
  <si>
    <t>10月14日-10月15日标间（含服务费，宽带费用） 朗明、朗知、宣亚等工作人员住房Standard room</t>
  </si>
  <si>
    <t>10月18日-10月19日摄影师标间Standard room</t>
  </si>
  <si>
    <t>媒体用餐
Have meals</t>
  </si>
  <si>
    <t>晚餐dinner</t>
  </si>
  <si>
    <t>第一批媒体自助晚餐10月14日first  dinner</t>
  </si>
  <si>
    <t>第二批媒体自助晚餐10月15日Second dinner</t>
  </si>
  <si>
    <t>第三批媒体自助晚餐10月16日Third dinner</t>
  </si>
  <si>
    <t>第四批媒体自助晚餐10月17日Fourth dinner</t>
  </si>
  <si>
    <t>第五批媒体自助晚餐10月18日Fifth dinner</t>
  </si>
  <si>
    <t>第五批媒体自助晚餐10月19日Sixth dinner</t>
  </si>
  <si>
    <t>欢迎水果</t>
  </si>
  <si>
    <t>所有房间欢迎水果费用</t>
  </si>
  <si>
    <t>房间派送礼品</t>
  </si>
  <si>
    <t>房间派送礼品费用</t>
  </si>
  <si>
    <t>酒店杂费</t>
  </si>
  <si>
    <t>酒店签单杂费</t>
  </si>
  <si>
    <t>详见酒店杂费明细</t>
  </si>
  <si>
    <t>场地相关</t>
  </si>
  <si>
    <t>讲座场地租赁Conference Room</t>
  </si>
  <si>
    <t>讲座地点-酒店
会议室310 Room310</t>
  </si>
  <si>
    <t>10月13日晚入场搭建
10月14日下午彩排
10月15日-10月19日使用，19日撤场</t>
  </si>
  <si>
    <t>含有简单茶歇
咖啡/茶水等 with water of coffee</t>
  </si>
  <si>
    <t>储藏室Storeroom</t>
  </si>
  <si>
    <t>存放媒体礼品等物料&amp;工作间 storage room</t>
  </si>
  <si>
    <t>10月13日-10月19日全天</t>
  </si>
  <si>
    <t>签到搭建Sign in and build</t>
  </si>
  <si>
    <t>10月13日晚搭建</t>
  </si>
  <si>
    <t>酒店大堂允许背板搭建，酒店提供签到桌、桌布座椅 set up plot</t>
  </si>
  <si>
    <t>免费地上&amp;地下15个连续车位Parking lot</t>
  </si>
  <si>
    <t>15 vehicle</t>
  </si>
  <si>
    <t>10月13日-10月20日使用</t>
  </si>
  <si>
    <t>地下10个任意车位供工作人员or自驾媒体停车 parking place</t>
  </si>
  <si>
    <t>拍摄场地Shooting site</t>
  </si>
  <si>
    <t>海滨泳场灯塔广场</t>
  </si>
  <si>
    <t>10月15日-10月19日使用</t>
  </si>
  <si>
    <t xml:space="preserve">媒体试驾拍摄场地费用，固定费用30000元  </t>
  </si>
  <si>
    <t>大巴需求（根据媒体具体航班调整需求）</t>
  </si>
  <si>
    <t>10月14-18日接机（机场-酒店）shuttle bus</t>
  </si>
  <si>
    <t>33座大巴</t>
  </si>
  <si>
    <t>GL8</t>
  </si>
  <si>
    <t>考斯特</t>
  </si>
  <si>
    <t>10月16-20日送机（酒店-机场）shuttle bus</t>
  </si>
  <si>
    <t>10月16日-10月20日送（机场-酒店）shuttle bus</t>
  </si>
  <si>
    <t>工作车租赁</t>
  </si>
  <si>
    <t>大通</t>
  </si>
  <si>
    <t>天津包车</t>
  </si>
  <si>
    <t>专车</t>
  </si>
  <si>
    <t>专车费用</t>
  </si>
  <si>
    <t>详见专车费用明细</t>
  </si>
  <si>
    <t>接机helper</t>
  </si>
  <si>
    <t>具体接机help人数请旅行社根据项目需求估算，满足项目服务</t>
  </si>
  <si>
    <t>车辆相关</t>
  </si>
  <si>
    <t>车辆清洁加油vehicle prepare</t>
  </si>
  <si>
    <t>15台GL6</t>
  </si>
  <si>
    <t>10月14日-10月18日</t>
  </si>
  <si>
    <t>按每台车每天300元预留，共18000元
300/day/vehicle</t>
  </si>
  <si>
    <t>车辆管理人员vehicle prepare staff</t>
  </si>
  <si>
    <t>10月11日接收车辆</t>
  </si>
  <si>
    <t>13、14日 全天司机</t>
  </si>
  <si>
    <t>摄影师跟拍，第一天1人，第二天2人</t>
  </si>
  <si>
    <t>10月12日-10月18日</t>
  </si>
  <si>
    <t>5次洗车加油</t>
  </si>
  <si>
    <t>陪车信封Escort envelope</t>
  </si>
  <si>
    <t>10月15日-19日过路过桥费&amp;午餐费用lunch and other</t>
  </si>
  <si>
    <t>前三天每天10台车，按每台车每天800元预留，共24000元 
800/day/vehicle
后两天每天15台车，按每台车每天800元预留，共24000元
800/day/vehicle</t>
  </si>
  <si>
    <t>车上
food&amp;other in car</t>
  </si>
  <si>
    <t>食品、饮品、物料：（具体内容有待更新）food
依云矿泉水（每台车6瓶）water
Blue Diamond蓝钻石盐焗扁桃仁（每台车一罐）
白色恋人（每台车1盒） biscuit
薄荷糖糖 1支 sweet
悠哈 UHA味觉软糖 40克装（每台车1袋）
苹果数据线 iphone date line</t>
  </si>
  <si>
    <t>擦车用毛巾+车掸Towels</t>
  </si>
  <si>
    <t>牛皮纸袋（小）Paper bag</t>
  </si>
  <si>
    <t>手机租赁 iPhone Lease</t>
  </si>
  <si>
    <t>iPhone 8、iPhone 8Plus 或iPhoneX；使用8天</t>
  </si>
  <si>
    <t>临牌费用Temporary card</t>
  </si>
  <si>
    <t>15台试驾车 15 vehicle</t>
  </si>
  <si>
    <t>固定费用，需办15张临牌，共49500元
3300/ vehicle</t>
  </si>
  <si>
    <t>拍摄道具props</t>
  </si>
  <si>
    <t>空间展示物料；固定费用，共15000元
room display material</t>
  </si>
  <si>
    <t>媒体相关</t>
  </si>
  <si>
    <t>媒体交通补贴
Media Traffic Reimbursement</t>
  </si>
  <si>
    <t>500元/人，共5.8万元（固定费用）</t>
  </si>
  <si>
    <t>朗知</t>
  </si>
  <si>
    <t>高铁费用 Train</t>
  </si>
  <si>
    <t>按平均每人200元预留，共12600元</t>
  </si>
  <si>
    <t>摄影师相关</t>
  </si>
  <si>
    <t>摄影师Photographer</t>
  </si>
  <si>
    <t>含活动用车联系统展示视频拍摄及常规活动素材拍摄，固定费用，共50000元
vehicle shooting and room display</t>
  </si>
  <si>
    <t>其他（请务必考虑如下明细的发票是否可以使用，是否需要增加税率）</t>
  </si>
  <si>
    <t>打印机租赁（能够彩印、单色打印即可）Printer</t>
  </si>
  <si>
    <t>朗明踩点费用Cost of stamping</t>
  </si>
  <si>
    <t>固定费用，共13000元</t>
  </si>
  <si>
    <t>设计费用</t>
  </si>
  <si>
    <t>KV设计素材费用</t>
  </si>
  <si>
    <t>快递费用</t>
  </si>
  <si>
    <t>物料快递费用</t>
  </si>
  <si>
    <t>其他杂费</t>
  </si>
  <si>
    <t>杂费</t>
  </si>
  <si>
    <t>详见费用明细</t>
  </si>
  <si>
    <t>旅行社工作人员费用</t>
  </si>
  <si>
    <t>住宿费</t>
  </si>
  <si>
    <t>机票费用</t>
  </si>
  <si>
    <t>餐费</t>
  </si>
  <si>
    <t>小计</t>
  </si>
  <si>
    <t>服务费（10%）</t>
  </si>
  <si>
    <t>总计（不含增值税6%）</t>
  </si>
  <si>
    <t>合同金额</t>
  </si>
  <si>
    <t>日期</t>
  </si>
  <si>
    <t>签单人</t>
  </si>
  <si>
    <t>项目</t>
  </si>
  <si>
    <t>金额</t>
  </si>
  <si>
    <t>熊曦</t>
  </si>
  <si>
    <t>郝旭华</t>
  </si>
  <si>
    <t>洗衣</t>
  </si>
  <si>
    <t>曹雅杰</t>
  </si>
  <si>
    <t>张鑫</t>
  </si>
  <si>
    <t>范涛</t>
  </si>
  <si>
    <t>便利店</t>
  </si>
  <si>
    <t>送餐</t>
  </si>
  <si>
    <t>韩阳</t>
  </si>
  <si>
    <t>魏垚</t>
  </si>
  <si>
    <t>卞佳君</t>
  </si>
  <si>
    <t>咖啡厅</t>
  </si>
  <si>
    <t>史清源</t>
  </si>
  <si>
    <t>苏光</t>
  </si>
  <si>
    <t>总计</t>
  </si>
  <si>
    <t>起点</t>
  </si>
  <si>
    <t>终点</t>
  </si>
  <si>
    <t>高速费</t>
  </si>
  <si>
    <t>停车费</t>
  </si>
  <si>
    <t>总额</t>
  </si>
  <si>
    <t>珠海机场</t>
  </si>
  <si>
    <t>长隆横琴湾酒店</t>
  </si>
  <si>
    <t>珠海火车站</t>
  </si>
  <si>
    <t>10.20</t>
  </si>
  <si>
    <t>第一天</t>
  </si>
  <si>
    <t>第四天</t>
  </si>
  <si>
    <t>车号</t>
  </si>
  <si>
    <t>总金额</t>
  </si>
  <si>
    <t>剩余金额</t>
  </si>
  <si>
    <t>第二天</t>
  </si>
  <si>
    <t>第五天</t>
  </si>
  <si>
    <t xml:space="preserve"> </t>
  </si>
  <si>
    <t>夏云</t>
  </si>
  <si>
    <t>当天夏云没陪车</t>
  </si>
  <si>
    <t>第三天</t>
  </si>
  <si>
    <t>宋雪</t>
  </si>
  <si>
    <t>工作车过路费</t>
  </si>
  <si>
    <t>工作车油费</t>
  </si>
  <si>
    <t>13日踩点餐费</t>
  </si>
  <si>
    <t>救援送油</t>
  </si>
  <si>
    <t>手机卡办理</t>
  </si>
</sst>
</file>

<file path=xl/styles.xml><?xml version="1.0" encoding="utf-8"?>
<styleSheet xmlns="http://schemas.openxmlformats.org/spreadsheetml/2006/main">
  <numFmts count="10">
    <numFmt numFmtId="176" formatCode="0.00_);[Red]\(0.00\)"/>
    <numFmt numFmtId="42" formatCode="_ &quot;￥&quot;* #,##0_ ;_ &quot;￥&quot;* \-#,##0_ ;_ &quot;￥&quot;* &quot;-&quot;_ ;_ @_ "/>
    <numFmt numFmtId="177" formatCode="_-* #,##0.00\ [$€-1]_-;\-* #,##0.00\ [$€-1]_-;_-* &quot;-&quot;??\ [$€-1]_-"/>
    <numFmt numFmtId="178" formatCode="_-* #,##0.00\ _€_-;\-* #,##0.00\ _€_-;_-* &quot;-&quot;??\ _€_-;_-@_-"/>
    <numFmt numFmtId="179" formatCode="#,##0_);[Red]\(#,##0\)"/>
    <numFmt numFmtId="44" formatCode="_ &quot;￥&quot;* #,##0.00_ ;_ &quot;￥&quot;* \-#,##0.00_ ;_ &quot;￥&quot;* &quot;-&quot;??_ ;_ @_ "/>
    <numFmt numFmtId="180" formatCode="_ \¥* #,##0.00_ ;_ \¥* \-#,##0.00_ ;_ \¥* &quot;-&quot;??_ ;_ @_ "/>
    <numFmt numFmtId="43" formatCode="_ * #,##0.00_ ;_ * \-#,##0.00_ ;_ * &quot;-&quot;??_ ;_ @_ "/>
    <numFmt numFmtId="181" formatCode="#,##0_ "/>
    <numFmt numFmtId="41" formatCode="_ * #,##0_ ;_ * \-#,##0_ ;_ * &quot;-&quot;_ ;_ @_ "/>
  </numFmts>
  <fonts count="56">
    <font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2"/>
      <name val="微软雅黑"/>
      <charset val="134"/>
    </font>
    <font>
      <sz val="9"/>
      <name val="微软雅黑"/>
      <charset val="134"/>
    </font>
    <font>
      <b/>
      <sz val="9"/>
      <color rgb="FFC00000"/>
      <name val="微软雅黑"/>
      <charset val="134"/>
    </font>
    <font>
      <b/>
      <sz val="9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60"/>
      <name val="宋体"/>
      <charset val="134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Times New Roman"/>
      <charset val="134"/>
    </font>
    <font>
      <sz val="10"/>
      <name val="Verdana"/>
      <charset val="134"/>
    </font>
    <font>
      <b/>
      <sz val="11"/>
      <color indexed="63"/>
      <name val="宋体"/>
      <charset val="134"/>
    </font>
    <font>
      <sz val="10"/>
      <name val="Geneva"/>
      <charset val="134"/>
    </font>
    <font>
      <b/>
      <sz val="11"/>
      <color indexed="62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20"/>
      <name val="宋体"/>
      <charset val="134"/>
    </font>
    <font>
      <u/>
      <sz val="10"/>
      <color indexed="36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14"/>
      <name val="宋体"/>
      <charset val="134"/>
    </font>
    <font>
      <sz val="9"/>
      <color indexed="8"/>
      <name val="微软雅黑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34">
    <xf numFmtId="177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6" fillId="13" borderId="2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177" fontId="25" fillId="2" borderId="31" applyNumberFormat="0" applyAlignment="0" applyProtection="0">
      <alignment vertical="center"/>
    </xf>
    <xf numFmtId="177" fontId="22" fillId="23" borderId="0" applyNumberFormat="0" applyBorder="0" applyProtection="0">
      <alignment vertical="center"/>
    </xf>
    <xf numFmtId="0" fontId="32" fillId="3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" fillId="11" borderId="27" applyNumberFormat="0" applyFont="0" applyAlignment="0" applyProtection="0">
      <alignment vertical="center"/>
    </xf>
    <xf numFmtId="177" fontId="0" fillId="0" borderId="0"/>
    <xf numFmtId="177" fontId="22" fillId="38" borderId="0" applyNumberFormat="0" applyBorder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177" fontId="21" fillId="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177" fontId="0" fillId="0" borderId="0"/>
    <xf numFmtId="0" fontId="17" fillId="0" borderId="29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1" fillId="0" borderId="25" applyNumberFormat="0" applyFill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35" fillId="10" borderId="35" applyNumberFormat="0" applyAlignment="0" applyProtection="0">
      <alignment vertical="center"/>
    </xf>
    <xf numFmtId="0" fontId="12" fillId="10" borderId="26" applyNumberFormat="0" applyAlignment="0" applyProtection="0">
      <alignment vertical="center"/>
    </xf>
    <xf numFmtId="177" fontId="28" fillId="32" borderId="31" applyNumberFormat="0" applyProtection="0">
      <alignment vertical="center"/>
    </xf>
    <xf numFmtId="0" fontId="10" fillId="9" borderId="24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33" fillId="0" borderId="34" applyNumberFormat="0" applyFill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177" fontId="23" fillId="0" borderId="32" applyNumberForma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77" fontId="22" fillId="31" borderId="0" applyNumberFormat="0" applyBorder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177" fontId="40" fillId="2" borderId="36" applyNumberFormat="0" applyAlignment="0" applyProtection="0">
      <alignment vertical="center"/>
    </xf>
    <xf numFmtId="177" fontId="38" fillId="0" borderId="0" applyNumberFormat="0" applyBorder="0" applyAlignment="0" applyProtection="0">
      <alignment vertical="center"/>
    </xf>
    <xf numFmtId="177" fontId="22" fillId="30" borderId="0" applyNumberFormat="0" applyBorder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177" fontId="22" fillId="28" borderId="0" applyNumberFormat="0" applyBorder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177" fontId="22" fillId="32" borderId="0" applyNumberFormat="0" applyBorder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177" fontId="18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177" fontId="22" fillId="19" borderId="0" applyNumberFormat="0" applyBorder="0" applyProtection="0">
      <alignment vertical="center"/>
    </xf>
    <xf numFmtId="177" fontId="21" fillId="0" borderId="0"/>
    <xf numFmtId="177" fontId="22" fillId="48" borderId="0" applyNumberFormat="0" applyBorder="0" applyProtection="0">
      <alignment vertical="center"/>
    </xf>
    <xf numFmtId="177" fontId="22" fillId="49" borderId="0" applyNumberFormat="0" applyBorder="0" applyProtection="0">
      <alignment vertical="center"/>
    </xf>
    <xf numFmtId="177" fontId="22" fillId="50" borderId="0" applyNumberFormat="0" applyBorder="0" applyProtection="0">
      <alignment vertical="center"/>
    </xf>
    <xf numFmtId="177" fontId="22" fillId="23" borderId="0" applyNumberFormat="0" applyBorder="0" applyProtection="0">
      <alignment vertical="center"/>
    </xf>
    <xf numFmtId="177" fontId="22" fillId="49" borderId="0" applyNumberFormat="0" applyBorder="0" applyProtection="0">
      <alignment vertical="center"/>
    </xf>
    <xf numFmtId="177" fontId="44" fillId="0" borderId="0" applyNumberFormat="0" applyFill="0" applyBorder="0" applyAlignment="0" applyProtection="0">
      <alignment vertical="center"/>
    </xf>
    <xf numFmtId="177" fontId="45" fillId="51" borderId="0" applyNumberFormat="0" applyBorder="0" applyProtection="0">
      <alignment vertical="center"/>
    </xf>
    <xf numFmtId="177" fontId="45" fillId="50" borderId="0" applyNumberFormat="0" applyBorder="0" applyProtection="0">
      <alignment vertical="center"/>
    </xf>
    <xf numFmtId="177" fontId="0" fillId="0" borderId="0"/>
    <xf numFmtId="177" fontId="45" fillId="19" borderId="0" applyNumberFormat="0" applyBorder="0" applyProtection="0">
      <alignment vertical="center"/>
    </xf>
    <xf numFmtId="177" fontId="45" fillId="52" borderId="0" applyNumberFormat="0" applyBorder="0" applyProtection="0">
      <alignment vertical="center"/>
    </xf>
    <xf numFmtId="177" fontId="45" fillId="53" borderId="0" applyNumberFormat="0" applyBorder="0" applyProtection="0">
      <alignment vertical="center"/>
    </xf>
    <xf numFmtId="177" fontId="45" fillId="54" borderId="0" applyNumberFormat="0" applyBorder="0" applyProtection="0">
      <alignment vertical="center"/>
    </xf>
    <xf numFmtId="177" fontId="45" fillId="55" borderId="0" applyNumberFormat="0" applyBorder="0" applyProtection="0">
      <alignment vertical="center"/>
    </xf>
    <xf numFmtId="177" fontId="45" fillId="7" borderId="0" applyNumberFormat="0" applyBorder="0" applyProtection="0">
      <alignment vertical="center"/>
    </xf>
    <xf numFmtId="177" fontId="45" fillId="57" borderId="0" applyNumberFormat="0" applyBorder="0" applyProtection="0">
      <alignment vertical="center"/>
    </xf>
    <xf numFmtId="177" fontId="45" fillId="52" borderId="0" applyNumberFormat="0" applyBorder="0" applyProtection="0">
      <alignment vertical="center"/>
    </xf>
    <xf numFmtId="177" fontId="45" fillId="53" borderId="0" applyNumberFormat="0" applyBorder="0" applyProtection="0">
      <alignment vertical="center"/>
    </xf>
    <xf numFmtId="177" fontId="45" fillId="58" borderId="0" applyNumberFormat="0" applyBorder="0" applyProtection="0">
      <alignment vertical="center"/>
    </xf>
    <xf numFmtId="177" fontId="49" fillId="31" borderId="0" applyNumberFormat="0" applyBorder="0" applyProtection="0">
      <alignment vertical="center"/>
    </xf>
    <xf numFmtId="177" fontId="50" fillId="0" borderId="0" applyNumberFormat="0" applyFill="0" applyBorder="0" applyAlignment="0" applyProtection="0">
      <alignment vertical="top"/>
      <protection locked="0"/>
    </xf>
    <xf numFmtId="177" fontId="25" fillId="5" borderId="31" applyNumberFormat="0" applyProtection="0">
      <alignment vertical="center"/>
    </xf>
    <xf numFmtId="177" fontId="24" fillId="24" borderId="30" applyNumberFormat="0" applyProtection="0">
      <alignment vertical="center"/>
    </xf>
    <xf numFmtId="43" fontId="0" fillId="0" borderId="0" applyFont="0" applyFill="0" applyBorder="0" applyAlignment="0" applyProtection="0"/>
    <xf numFmtId="177" fontId="26" fillId="0" borderId="0" applyNumberForma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178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6" fillId="0" borderId="0" applyNumberFormat="0" applyBorder="0" applyProtection="0">
      <alignment vertical="center"/>
    </xf>
    <xf numFmtId="177" fontId="27" fillId="30" borderId="0" applyNumberFormat="0" applyBorder="0" applyProtection="0">
      <alignment vertical="center"/>
    </xf>
    <xf numFmtId="177" fontId="51" fillId="0" borderId="42" applyNumberFormat="0" applyProtection="0">
      <alignment vertical="center"/>
    </xf>
    <xf numFmtId="177" fontId="52" fillId="0" borderId="41" applyNumberFormat="0" applyProtection="0">
      <alignment vertical="center"/>
    </xf>
    <xf numFmtId="177" fontId="23" fillId="0" borderId="0" applyNumberFormat="0" applyBorder="0" applyProtection="0">
      <alignment vertical="center"/>
    </xf>
    <xf numFmtId="177" fontId="29" fillId="0" borderId="33" applyNumberFormat="0" applyProtection="0">
      <alignment vertical="center"/>
    </xf>
    <xf numFmtId="177" fontId="24" fillId="24" borderId="30" applyNumberFormat="0" applyAlignment="0" applyProtection="0">
      <alignment vertical="center"/>
    </xf>
    <xf numFmtId="177" fontId="18" fillId="16" borderId="0" applyNumberFormat="0" applyBorder="0" applyProtection="0">
      <alignment vertical="center"/>
    </xf>
    <xf numFmtId="177" fontId="39" fillId="0" borderId="0"/>
    <xf numFmtId="177" fontId="0" fillId="0" borderId="0">
      <alignment vertical="center"/>
    </xf>
    <xf numFmtId="177" fontId="0" fillId="56" borderId="40" applyNumberFormat="0" applyProtection="0">
      <alignment vertical="center"/>
    </xf>
    <xf numFmtId="177" fontId="40" fillId="5" borderId="36" applyNumberFormat="0" applyProtection="0">
      <alignment vertical="center"/>
    </xf>
    <xf numFmtId="177" fontId="21" fillId="0" borderId="0"/>
    <xf numFmtId="177" fontId="21" fillId="0" borderId="0"/>
    <xf numFmtId="177" fontId="21" fillId="0" borderId="0"/>
    <xf numFmtId="177" fontId="41" fillId="0" borderId="0"/>
    <xf numFmtId="177" fontId="53" fillId="0" borderId="0" applyNumberFormat="0" applyBorder="0" applyProtection="0">
      <alignment vertical="center"/>
    </xf>
    <xf numFmtId="177" fontId="0" fillId="0" borderId="0">
      <alignment vertical="center"/>
    </xf>
    <xf numFmtId="177" fontId="43" fillId="0" borderId="38" applyNumberFormat="0" applyProtection="0">
      <alignment vertical="center"/>
    </xf>
    <xf numFmtId="177" fontId="44" fillId="0" borderId="0" applyNumberFormat="0" applyBorder="0" applyProtection="0">
      <alignment vertical="center"/>
    </xf>
    <xf numFmtId="177" fontId="47" fillId="0" borderId="39" applyNumberFormat="0" applyFill="0" applyAlignment="0" applyProtection="0">
      <alignment vertical="center"/>
    </xf>
    <xf numFmtId="177" fontId="48" fillId="0" borderId="41" applyNumberFormat="0" applyFill="0" applyAlignment="0" applyProtection="0">
      <alignment vertical="center"/>
    </xf>
    <xf numFmtId="177" fontId="42" fillId="0" borderId="37" applyNumberFormat="0" applyFill="0" applyAlignment="0" applyProtection="0">
      <alignment vertical="center"/>
    </xf>
    <xf numFmtId="177" fontId="42" fillId="0" borderId="0" applyNumberFormat="0" applyFill="0" applyBorder="0" applyAlignment="0" applyProtection="0">
      <alignment vertical="center"/>
    </xf>
    <xf numFmtId="177" fontId="46" fillId="0" borderId="0" applyNumberFormat="0" applyFill="0" applyBorder="0" applyAlignment="0" applyProtection="0">
      <alignment vertical="center"/>
    </xf>
    <xf numFmtId="177" fontId="54" fillId="31" borderId="0" applyNumberFormat="0" applyBorder="0" applyAlignment="0" applyProtection="0">
      <alignment vertical="center"/>
    </xf>
    <xf numFmtId="177" fontId="3" fillId="0" borderId="0">
      <alignment vertical="center"/>
    </xf>
    <xf numFmtId="177" fontId="39" fillId="0" borderId="0"/>
    <xf numFmtId="0" fontId="3" fillId="0" borderId="0">
      <alignment vertical="center"/>
    </xf>
    <xf numFmtId="177" fontId="27" fillId="30" borderId="0" applyNumberFormat="0" applyBorder="0" applyAlignment="0" applyProtection="0">
      <alignment vertical="center"/>
    </xf>
    <xf numFmtId="177" fontId="43" fillId="0" borderId="43" applyNumberFormat="0" applyFill="0" applyAlignment="0" applyProtection="0">
      <alignment vertical="center"/>
    </xf>
    <xf numFmtId="44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77" fontId="29" fillId="0" borderId="33" applyNumberFormat="0" applyFill="0" applyAlignment="0" applyProtection="0">
      <alignment vertical="center"/>
    </xf>
    <xf numFmtId="177" fontId="28" fillId="32" borderId="31" applyNumberFormat="0" applyAlignment="0" applyProtection="0">
      <alignment vertical="center"/>
    </xf>
    <xf numFmtId="177" fontId="38" fillId="0" borderId="0" applyNumberFormat="0" applyBorder="0" applyAlignment="0" applyProtection="0">
      <alignment vertical="center"/>
    </xf>
    <xf numFmtId="177" fontId="38" fillId="0" borderId="0"/>
    <xf numFmtId="177" fontId="21" fillId="0" borderId="0" applyNumberFormat="0" applyBorder="0" applyAlignment="0" applyProtection="0">
      <alignment vertical="center"/>
    </xf>
    <xf numFmtId="177" fontId="0" fillId="56" borderId="40" applyNumberFormat="0" applyFont="0" applyAlignment="0" applyProtection="0">
      <alignment vertical="center"/>
    </xf>
  </cellStyleXfs>
  <cellXfs count="146">
    <xf numFmtId="177" fontId="0" fillId="0" borderId="0" xfId="0">
      <alignment vertical="center"/>
    </xf>
    <xf numFmtId="176" fontId="0" fillId="0" borderId="0" xfId="0" applyNumberFormat="1">
      <alignment vertical="center"/>
    </xf>
    <xf numFmtId="177" fontId="1" fillId="0" borderId="1" xfId="0" applyFont="1" applyBorder="1" applyAlignment="1">
      <alignment horizontal="center" vertical="center"/>
    </xf>
    <xf numFmtId="176" fontId="2" fillId="0" borderId="1" xfId="123" applyNumberFormat="1" applyFont="1" applyBorder="1" applyAlignment="1">
      <alignment horizontal="center" vertical="center"/>
    </xf>
    <xf numFmtId="0" fontId="2" fillId="0" borderId="1" xfId="123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2" xfId="123" applyFont="1" applyBorder="1" applyAlignment="1">
      <alignment horizontal="center" vertical="center"/>
    </xf>
    <xf numFmtId="0" fontId="2" fillId="0" borderId="3" xfId="123" applyFont="1" applyBorder="1" applyAlignment="1">
      <alignment horizontal="center" vertical="center"/>
    </xf>
    <xf numFmtId="0" fontId="2" fillId="0" borderId="4" xfId="123" applyFont="1" applyBorder="1" applyAlignment="1">
      <alignment horizontal="center" vertical="center"/>
    </xf>
    <xf numFmtId="0" fontId="3" fillId="0" borderId="0" xfId="123">
      <alignment vertical="center"/>
    </xf>
    <xf numFmtId="0" fontId="2" fillId="0" borderId="5" xfId="123" applyFont="1" applyBorder="1" applyAlignment="1">
      <alignment horizontal="center" vertical="center"/>
    </xf>
    <xf numFmtId="0" fontId="2" fillId="0" borderId="6" xfId="123" applyFont="1" applyBorder="1" applyAlignment="1">
      <alignment horizontal="center" vertical="center"/>
    </xf>
    <xf numFmtId="0" fontId="2" fillId="0" borderId="7" xfId="123" applyFont="1" applyBorder="1" applyAlignment="1">
      <alignment horizontal="center" vertical="center"/>
    </xf>
    <xf numFmtId="0" fontId="2" fillId="0" borderId="8" xfId="123" applyFont="1" applyBorder="1" applyAlignment="1">
      <alignment horizontal="center" vertical="center"/>
    </xf>
    <xf numFmtId="0" fontId="2" fillId="0" borderId="9" xfId="123" applyFont="1" applyBorder="1" applyAlignment="1">
      <alignment horizontal="center" vertical="center"/>
    </xf>
    <xf numFmtId="0" fontId="2" fillId="0" borderId="0" xfId="123" applyFont="1" applyAlignment="1">
      <alignment horizontal="center" vertical="center"/>
    </xf>
    <xf numFmtId="177" fontId="1" fillId="0" borderId="0" xfId="0" applyFont="1">
      <alignment vertical="center"/>
    </xf>
    <xf numFmtId="0" fontId="4" fillId="0" borderId="1" xfId="123" applyFont="1" applyBorder="1" applyAlignment="1">
      <alignment horizontal="center" vertical="center"/>
    </xf>
    <xf numFmtId="49" fontId="2" fillId="0" borderId="1" xfId="123" applyNumberFormat="1" applyFont="1" applyBorder="1" applyAlignment="1">
      <alignment horizontal="center" vertical="center"/>
    </xf>
    <xf numFmtId="0" fontId="2" fillId="0" borderId="10" xfId="123" applyFont="1" applyBorder="1" applyAlignment="1">
      <alignment horizontal="center" vertical="center"/>
    </xf>
    <xf numFmtId="0" fontId="2" fillId="0" borderId="11" xfId="123" applyFont="1" applyBorder="1" applyAlignment="1">
      <alignment horizontal="center" vertical="center"/>
    </xf>
    <xf numFmtId="0" fontId="2" fillId="0" borderId="12" xfId="123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5" fillId="0" borderId="1" xfId="0" applyNumberFormat="1" applyFont="1" applyBorder="1" applyAlignment="1">
      <alignment horizontal="center" vertical="center"/>
    </xf>
    <xf numFmtId="58" fontId="1" fillId="0" borderId="13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58" fontId="1" fillId="0" borderId="14" xfId="0" applyNumberFormat="1" applyFont="1" applyBorder="1" applyAlignment="1">
      <alignment horizontal="center" vertical="center"/>
    </xf>
    <xf numFmtId="58" fontId="1" fillId="0" borderId="15" xfId="0" applyNumberFormat="1" applyFont="1" applyBorder="1" applyAlignment="1">
      <alignment horizontal="center" vertical="center"/>
    </xf>
    <xf numFmtId="58" fontId="1" fillId="0" borderId="1" xfId="0" applyNumberFormat="1" applyFont="1" applyBorder="1" applyAlignment="1">
      <alignment horizontal="center" vertical="center"/>
    </xf>
    <xf numFmtId="177" fontId="6" fillId="2" borderId="0" xfId="112" applyFont="1" applyFill="1" applyAlignment="1">
      <alignment horizontal="center" vertical="center"/>
    </xf>
    <xf numFmtId="177" fontId="6" fillId="3" borderId="0" xfId="112" applyFont="1" applyFill="1" applyAlignment="1">
      <alignment horizontal="center" vertical="center"/>
    </xf>
    <xf numFmtId="177" fontId="6" fillId="0" borderId="0" xfId="112" applyFont="1" applyFill="1" applyAlignment="1">
      <alignment horizontal="center" vertical="center"/>
    </xf>
    <xf numFmtId="177" fontId="6" fillId="4" borderId="0" xfId="112" applyFont="1" applyFill="1" applyAlignment="1">
      <alignment horizontal="center" vertical="center"/>
    </xf>
    <xf numFmtId="177" fontId="6" fillId="2" borderId="0" xfId="112" applyFont="1" applyFill="1" applyAlignment="1">
      <alignment vertical="center"/>
    </xf>
    <xf numFmtId="177" fontId="6" fillId="2" borderId="0" xfId="112" applyFont="1" applyFill="1" applyAlignment="1">
      <alignment horizontal="left" vertical="center"/>
    </xf>
    <xf numFmtId="176" fontId="6" fillId="2" borderId="0" xfId="112" applyNumberFormat="1" applyFont="1" applyFill="1" applyAlignment="1">
      <alignment horizontal="center" vertical="center"/>
    </xf>
    <xf numFmtId="179" fontId="6" fillId="2" borderId="0" xfId="112" applyNumberFormat="1" applyFont="1" applyFill="1" applyAlignment="1">
      <alignment horizontal="center" vertical="center"/>
    </xf>
    <xf numFmtId="177" fontId="6" fillId="2" borderId="0" xfId="112" applyFont="1" applyFill="1" applyAlignment="1">
      <alignment vertical="center" wrapText="1"/>
    </xf>
    <xf numFmtId="177" fontId="6" fillId="2" borderId="0" xfId="112" applyFont="1" applyFill="1">
      <alignment vertical="center"/>
    </xf>
    <xf numFmtId="176" fontId="6" fillId="3" borderId="0" xfId="112" applyNumberFormat="1" applyFont="1" applyFill="1" applyAlignment="1">
      <alignment horizontal="center" vertical="center"/>
    </xf>
    <xf numFmtId="177" fontId="6" fillId="2" borderId="0" xfId="112" applyFont="1" applyFill="1" applyAlignment="1">
      <alignment horizontal="left" vertical="center" wrapText="1"/>
    </xf>
    <xf numFmtId="57" fontId="6" fillId="2" borderId="0" xfId="112" applyNumberFormat="1" applyFont="1" applyFill="1" applyAlignment="1">
      <alignment horizontal="left" vertical="center"/>
    </xf>
    <xf numFmtId="177" fontId="7" fillId="2" borderId="0" xfId="112" applyFont="1" applyFill="1" applyAlignment="1">
      <alignment horizontal="center" vertical="center"/>
    </xf>
    <xf numFmtId="176" fontId="7" fillId="2" borderId="0" xfId="112" applyNumberFormat="1" applyFont="1" applyFill="1" applyAlignment="1">
      <alignment horizontal="center" vertical="center"/>
    </xf>
    <xf numFmtId="177" fontId="8" fillId="2" borderId="10" xfId="112" applyFont="1" applyFill="1" applyBorder="1" applyAlignment="1">
      <alignment horizontal="center" vertical="center" wrapText="1"/>
    </xf>
    <xf numFmtId="177" fontId="8" fillId="2" borderId="12" xfId="112" applyFont="1" applyFill="1" applyBorder="1" applyAlignment="1">
      <alignment horizontal="center" vertical="center" wrapText="1"/>
    </xf>
    <xf numFmtId="177" fontId="8" fillId="2" borderId="1" xfId="112" applyFont="1" applyFill="1" applyBorder="1" applyAlignment="1">
      <alignment horizontal="center" vertical="center" wrapText="1"/>
    </xf>
    <xf numFmtId="176" fontId="8" fillId="2" borderId="1" xfId="112" applyNumberFormat="1" applyFont="1" applyFill="1" applyBorder="1" applyAlignment="1">
      <alignment horizontal="center" vertical="center" wrapText="1"/>
    </xf>
    <xf numFmtId="179" fontId="8" fillId="2" borderId="1" xfId="112" applyNumberFormat="1" applyFont="1" applyFill="1" applyBorder="1" applyAlignment="1">
      <alignment horizontal="center" vertical="center"/>
    </xf>
    <xf numFmtId="176" fontId="8" fillId="2" borderId="1" xfId="112" applyNumberFormat="1" applyFont="1" applyFill="1" applyBorder="1" applyAlignment="1">
      <alignment horizontal="center" vertical="center"/>
    </xf>
    <xf numFmtId="177" fontId="8" fillId="5" borderId="1" xfId="112" applyFont="1" applyFill="1" applyBorder="1" applyAlignment="1">
      <alignment vertical="center" wrapText="1"/>
    </xf>
    <xf numFmtId="177" fontId="8" fillId="5" borderId="1" xfId="112" applyFont="1" applyFill="1" applyBorder="1" applyAlignment="1">
      <alignment horizontal="left" vertical="center" wrapText="1"/>
    </xf>
    <xf numFmtId="177" fontId="8" fillId="5" borderId="1" xfId="112" applyFont="1" applyFill="1" applyBorder="1" applyAlignment="1">
      <alignment horizontal="center" vertical="center" wrapText="1"/>
    </xf>
    <xf numFmtId="176" fontId="8" fillId="5" borderId="1" xfId="112" applyNumberFormat="1" applyFont="1" applyFill="1" applyBorder="1" applyAlignment="1">
      <alignment horizontal="center" vertical="center" wrapText="1"/>
    </xf>
    <xf numFmtId="179" fontId="8" fillId="5" borderId="1" xfId="112" applyNumberFormat="1" applyFont="1" applyFill="1" applyBorder="1" applyAlignment="1">
      <alignment horizontal="left" vertical="center" wrapText="1"/>
    </xf>
    <xf numFmtId="176" fontId="8" fillId="5" borderId="1" xfId="112" applyNumberFormat="1" applyFont="1" applyFill="1" applyBorder="1" applyAlignment="1">
      <alignment horizontal="left" vertical="center" wrapText="1"/>
    </xf>
    <xf numFmtId="177" fontId="6" fillId="6" borderId="1" xfId="112" applyFont="1" applyFill="1" applyBorder="1" applyAlignment="1">
      <alignment horizontal="center" vertical="center" wrapText="1"/>
    </xf>
    <xf numFmtId="177" fontId="6" fillId="0" borderId="13" xfId="112" applyFont="1" applyFill="1" applyBorder="1" applyAlignment="1">
      <alignment vertical="center" wrapText="1"/>
    </xf>
    <xf numFmtId="177" fontId="6" fillId="0" borderId="13" xfId="112" applyFont="1" applyFill="1" applyBorder="1" applyAlignment="1">
      <alignment horizontal="center" vertical="center" wrapText="1"/>
    </xf>
    <xf numFmtId="177" fontId="6" fillId="3" borderId="1" xfId="112" applyFont="1" applyFill="1" applyBorder="1" applyAlignment="1">
      <alignment horizontal="left" vertical="center" wrapText="1"/>
    </xf>
    <xf numFmtId="176" fontId="6" fillId="3" borderId="1" xfId="112" applyNumberFormat="1" applyFont="1" applyFill="1" applyBorder="1" applyAlignment="1">
      <alignment horizontal="center" vertical="center" wrapText="1"/>
    </xf>
    <xf numFmtId="181" fontId="6" fillId="0" borderId="1" xfId="112" applyNumberFormat="1" applyFont="1" applyFill="1" applyBorder="1" applyAlignment="1">
      <alignment horizontal="center" vertical="center"/>
    </xf>
    <xf numFmtId="176" fontId="6" fillId="0" borderId="13" xfId="112" applyNumberFormat="1" applyFont="1" applyFill="1" applyBorder="1" applyAlignment="1">
      <alignment horizontal="center" vertical="center"/>
    </xf>
    <xf numFmtId="177" fontId="6" fillId="3" borderId="13" xfId="112" applyFont="1" applyFill="1" applyBorder="1" applyAlignment="1">
      <alignment horizontal="center" vertical="center" wrapText="1"/>
    </xf>
    <xf numFmtId="177" fontId="6" fillId="0" borderId="14" xfId="112" applyFont="1" applyFill="1" applyBorder="1" applyAlignment="1">
      <alignment vertical="center" wrapText="1"/>
    </xf>
    <xf numFmtId="177" fontId="6" fillId="0" borderId="15" xfId="112" applyFont="1" applyFill="1" applyBorder="1" applyAlignment="1">
      <alignment horizontal="center" vertical="center" wrapText="1"/>
    </xf>
    <xf numFmtId="177" fontId="6" fillId="4" borderId="1" xfId="112" applyFont="1" applyFill="1" applyBorder="1" applyAlignment="1">
      <alignment horizontal="left" vertical="center" wrapText="1"/>
    </xf>
    <xf numFmtId="176" fontId="6" fillId="4" borderId="1" xfId="112" applyNumberFormat="1" applyFont="1" applyFill="1" applyBorder="1" applyAlignment="1">
      <alignment horizontal="center" vertical="center" wrapText="1"/>
    </xf>
    <xf numFmtId="181" fontId="6" fillId="4" borderId="1" xfId="112" applyNumberFormat="1" applyFont="1" applyFill="1" applyBorder="1" applyAlignment="1">
      <alignment horizontal="center" vertical="center"/>
    </xf>
    <xf numFmtId="176" fontId="6" fillId="4" borderId="13" xfId="112" applyNumberFormat="1" applyFont="1" applyFill="1" applyBorder="1" applyAlignment="1">
      <alignment horizontal="center" vertical="center"/>
    </xf>
    <xf numFmtId="177" fontId="6" fillId="0" borderId="14" xfId="112" applyFont="1" applyFill="1" applyBorder="1" applyAlignment="1">
      <alignment horizontal="center" vertical="center" wrapText="1"/>
    </xf>
    <xf numFmtId="177" fontId="6" fillId="3" borderId="14" xfId="112" applyFont="1" applyFill="1" applyBorder="1" applyAlignment="1">
      <alignment horizontal="center" vertical="center" wrapText="1"/>
    </xf>
    <xf numFmtId="179" fontId="6" fillId="4" borderId="1" xfId="112" applyNumberFormat="1" applyFont="1" applyFill="1" applyBorder="1" applyAlignment="1">
      <alignment horizontal="center" vertical="center"/>
    </xf>
    <xf numFmtId="177" fontId="6" fillId="3" borderId="15" xfId="112" applyFont="1" applyFill="1" applyBorder="1" applyAlignment="1">
      <alignment horizontal="center" vertical="center" wrapText="1"/>
    </xf>
    <xf numFmtId="177" fontId="6" fillId="0" borderId="1" xfId="0" applyFont="1" applyFill="1" applyBorder="1" applyAlignment="1">
      <alignment horizontal="center" vertical="center" wrapText="1"/>
    </xf>
    <xf numFmtId="177" fontId="6" fillId="3" borderId="1" xfId="0" applyFont="1" applyFill="1" applyBorder="1" applyAlignment="1">
      <alignment horizontal="center" vertical="center" wrapText="1"/>
    </xf>
    <xf numFmtId="179" fontId="6" fillId="4" borderId="1" xfId="0" applyNumberFormat="1" applyFont="1" applyFill="1" applyBorder="1" applyAlignment="1">
      <alignment horizontal="center" vertical="center"/>
    </xf>
    <xf numFmtId="58" fontId="6" fillId="3" borderId="13" xfId="112" applyNumberFormat="1" applyFont="1" applyFill="1" applyBorder="1" applyAlignment="1">
      <alignment horizontal="center" vertical="center" wrapText="1"/>
    </xf>
    <xf numFmtId="58" fontId="6" fillId="3" borderId="14" xfId="112" applyNumberFormat="1" applyFont="1" applyFill="1" applyBorder="1" applyAlignment="1">
      <alignment horizontal="center" vertical="center" wrapText="1"/>
    </xf>
    <xf numFmtId="58" fontId="6" fillId="3" borderId="15" xfId="112" applyNumberFormat="1" applyFont="1" applyFill="1" applyBorder="1" applyAlignment="1">
      <alignment horizontal="center" vertical="center" wrapText="1"/>
    </xf>
    <xf numFmtId="176" fontId="6" fillId="4" borderId="1" xfId="112" applyNumberFormat="1" applyFont="1" applyFill="1" applyBorder="1" applyAlignment="1">
      <alignment horizontal="center" vertical="center"/>
    </xf>
    <xf numFmtId="58" fontId="6" fillId="3" borderId="1" xfId="112" applyNumberFormat="1" applyFont="1" applyFill="1" applyBorder="1" applyAlignment="1">
      <alignment horizontal="center" vertical="center" wrapText="1"/>
    </xf>
    <xf numFmtId="177" fontId="8" fillId="6" borderId="10" xfId="112" applyFont="1" applyFill="1" applyBorder="1" applyAlignment="1">
      <alignment vertical="center" wrapText="1"/>
    </xf>
    <xf numFmtId="177" fontId="8" fillId="6" borderId="11" xfId="112" applyFont="1" applyFill="1" applyBorder="1" applyAlignment="1">
      <alignment vertical="center" wrapText="1"/>
    </xf>
    <xf numFmtId="176" fontId="8" fillId="6" borderId="11" xfId="112" applyNumberFormat="1" applyFont="1" applyFill="1" applyBorder="1" applyAlignment="1">
      <alignment horizontal="center" vertical="center" wrapText="1"/>
    </xf>
    <xf numFmtId="176" fontId="8" fillId="6" borderId="11" xfId="112" applyNumberFormat="1" applyFont="1" applyFill="1" applyBorder="1" applyAlignment="1">
      <alignment vertical="center" wrapText="1"/>
    </xf>
    <xf numFmtId="177" fontId="8" fillId="6" borderId="12" xfId="112" applyFont="1" applyFill="1" applyBorder="1" applyAlignment="1">
      <alignment vertical="center" wrapText="1"/>
    </xf>
    <xf numFmtId="177" fontId="6" fillId="4" borderId="13" xfId="112" applyFont="1" applyFill="1" applyBorder="1" applyAlignment="1">
      <alignment vertical="center" wrapText="1"/>
    </xf>
    <xf numFmtId="177" fontId="6" fillId="4" borderId="1" xfId="112" applyFont="1" applyFill="1" applyBorder="1" applyAlignment="1">
      <alignment horizontal="center" vertical="center" wrapText="1"/>
    </xf>
    <xf numFmtId="177" fontId="6" fillId="4" borderId="1" xfId="112" applyFont="1" applyFill="1" applyBorder="1" applyAlignment="1">
      <alignment vertical="center" wrapText="1"/>
    </xf>
    <xf numFmtId="177" fontId="6" fillId="4" borderId="1" xfId="121" applyFont="1" applyFill="1" applyBorder="1" applyAlignment="1">
      <alignment horizontal="center" vertical="center" wrapText="1"/>
    </xf>
    <xf numFmtId="58" fontId="6" fillId="4" borderId="1" xfId="112" applyNumberFormat="1" applyFont="1" applyFill="1" applyBorder="1" applyAlignment="1">
      <alignment horizontal="left" vertical="center" wrapText="1"/>
    </xf>
    <xf numFmtId="177" fontId="6" fillId="0" borderId="1" xfId="112" applyFont="1" applyFill="1" applyBorder="1" applyAlignment="1">
      <alignment horizontal="left" vertical="center" wrapText="1"/>
    </xf>
    <xf numFmtId="177" fontId="6" fillId="0" borderId="1" xfId="112" applyFont="1" applyFill="1" applyBorder="1" applyAlignment="1">
      <alignment horizontal="center" vertical="center" wrapText="1"/>
    </xf>
    <xf numFmtId="58" fontId="6" fillId="0" borderId="1" xfId="112" applyNumberFormat="1" applyFont="1" applyFill="1" applyBorder="1" applyAlignment="1">
      <alignment horizontal="left" vertical="center" wrapText="1"/>
    </xf>
    <xf numFmtId="176" fontId="6" fillId="0" borderId="1" xfId="112" applyNumberFormat="1" applyFont="1" applyFill="1" applyBorder="1" applyAlignment="1">
      <alignment horizontal="center" vertical="center" wrapText="1"/>
    </xf>
    <xf numFmtId="179" fontId="6" fillId="0" borderId="1" xfId="112" applyNumberFormat="1" applyFont="1" applyFill="1" applyBorder="1" applyAlignment="1">
      <alignment horizontal="center" vertical="center"/>
    </xf>
    <xf numFmtId="179" fontId="6" fillId="0" borderId="1" xfId="112" applyNumberFormat="1" applyFont="1" applyFill="1" applyBorder="1" applyAlignment="1">
      <alignment horizontal="center" vertical="center" wrapText="1"/>
    </xf>
    <xf numFmtId="177" fontId="6" fillId="0" borderId="10" xfId="112" applyFont="1" applyFill="1" applyBorder="1" applyAlignment="1">
      <alignment horizontal="left" vertical="center" wrapText="1"/>
    </xf>
    <xf numFmtId="177" fontId="6" fillId="0" borderId="12" xfId="112" applyFont="1" applyFill="1" applyBorder="1" applyAlignment="1">
      <alignment horizontal="left" vertical="center" wrapText="1"/>
    </xf>
    <xf numFmtId="177" fontId="6" fillId="4" borderId="10" xfId="112" applyFont="1" applyFill="1" applyBorder="1" applyAlignment="1">
      <alignment horizontal="left" vertical="center" wrapText="1"/>
    </xf>
    <xf numFmtId="177" fontId="6" fillId="4" borderId="12" xfId="112" applyFont="1" applyFill="1" applyBorder="1" applyAlignment="1">
      <alignment horizontal="left" vertical="center" wrapText="1"/>
    </xf>
    <xf numFmtId="179" fontId="6" fillId="4" borderId="1" xfId="112" applyNumberFormat="1" applyFont="1" applyFill="1" applyBorder="1" applyAlignment="1">
      <alignment horizontal="center" vertical="center" wrapText="1"/>
    </xf>
    <xf numFmtId="177" fontId="6" fillId="0" borderId="1" xfId="121" applyFont="1" applyFill="1" applyBorder="1" applyAlignment="1">
      <alignment vertical="center" wrapText="1"/>
    </xf>
    <xf numFmtId="177" fontId="6" fillId="3" borderId="13" xfId="0" applyFont="1" applyFill="1" applyBorder="1" applyAlignment="1" applyProtection="1">
      <alignment horizontal="center" vertical="center" wrapText="1"/>
    </xf>
    <xf numFmtId="177" fontId="6" fillId="4" borderId="1" xfId="0" applyFont="1" applyFill="1" applyBorder="1" applyAlignment="1" applyProtection="1">
      <alignment horizontal="left" vertical="center" wrapText="1"/>
    </xf>
    <xf numFmtId="176" fontId="6" fillId="4" borderId="1" xfId="0" applyNumberFormat="1" applyFont="1" applyFill="1" applyBorder="1" applyAlignment="1" applyProtection="1">
      <alignment horizontal="center" vertical="center" wrapText="1"/>
    </xf>
    <xf numFmtId="177" fontId="6" fillId="3" borderId="14" xfId="0" applyFont="1" applyFill="1" applyBorder="1" applyAlignment="1" applyProtection="1">
      <alignment horizontal="center" vertical="center" wrapText="1"/>
    </xf>
    <xf numFmtId="177" fontId="6" fillId="0" borderId="1" xfId="0" applyFont="1" applyFill="1" applyBorder="1" applyAlignment="1" applyProtection="1">
      <alignment horizontal="left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177" fontId="6" fillId="3" borderId="1" xfId="0" applyFont="1" applyFill="1" applyBorder="1" applyAlignment="1" applyProtection="1">
      <alignment horizontal="left" vertical="center" wrapText="1"/>
    </xf>
    <xf numFmtId="176" fontId="6" fillId="3" borderId="1" xfId="0" applyNumberFormat="1" applyFont="1" applyFill="1" applyBorder="1" applyAlignment="1" applyProtection="1">
      <alignment horizontal="center" vertical="center" wrapText="1"/>
    </xf>
    <xf numFmtId="179" fontId="6" fillId="3" borderId="1" xfId="0" applyNumberFormat="1" applyFont="1" applyFill="1" applyBorder="1" applyAlignment="1">
      <alignment horizontal="center" vertical="center"/>
    </xf>
    <xf numFmtId="177" fontId="6" fillId="0" borderId="13" xfId="121" applyFont="1" applyFill="1" applyBorder="1" applyAlignment="1">
      <alignment horizontal="left" vertical="center" wrapText="1"/>
    </xf>
    <xf numFmtId="177" fontId="6" fillId="0" borderId="16" xfId="112" applyFont="1" applyFill="1" applyBorder="1" applyAlignment="1" applyProtection="1">
      <alignment horizontal="center" vertical="center" wrapText="1"/>
    </xf>
    <xf numFmtId="177" fontId="6" fillId="0" borderId="17" xfId="112" applyFont="1" applyFill="1" applyBorder="1" applyAlignment="1" applyProtection="1">
      <alignment horizontal="center" vertical="center" wrapText="1"/>
    </xf>
    <xf numFmtId="176" fontId="6" fillId="4" borderId="1" xfId="112" applyNumberFormat="1" applyFont="1" applyFill="1" applyBorder="1" applyAlignment="1" applyProtection="1">
      <alignment horizontal="left" vertical="center" wrapText="1"/>
    </xf>
    <xf numFmtId="176" fontId="6" fillId="4" borderId="1" xfId="112" applyNumberFormat="1" applyFont="1" applyFill="1" applyBorder="1" applyAlignment="1" applyProtection="1">
      <alignment horizontal="center" vertical="center" wrapText="1"/>
    </xf>
    <xf numFmtId="177" fontId="6" fillId="0" borderId="0" xfId="112" applyFont="1" applyFill="1" applyBorder="1" applyAlignment="1" applyProtection="1">
      <alignment horizontal="center" vertical="center" wrapText="1"/>
    </xf>
    <xf numFmtId="177" fontId="6" fillId="0" borderId="18" xfId="112" applyFont="1" applyFill="1" applyBorder="1" applyAlignment="1" applyProtection="1">
      <alignment horizontal="center" vertical="center" wrapText="1"/>
    </xf>
    <xf numFmtId="177" fontId="6" fillId="0" borderId="19" xfId="112" applyFont="1" applyFill="1" applyBorder="1" applyAlignment="1" applyProtection="1">
      <alignment horizontal="center" vertical="center" wrapText="1"/>
    </xf>
    <xf numFmtId="177" fontId="6" fillId="0" borderId="20" xfId="112" applyFont="1" applyFill="1" applyBorder="1" applyAlignment="1" applyProtection="1">
      <alignment horizontal="center" vertical="center" wrapText="1"/>
    </xf>
    <xf numFmtId="177" fontId="6" fillId="4" borderId="1" xfId="112" applyFont="1" applyFill="1" applyBorder="1" applyAlignment="1" applyProtection="1">
      <alignment horizontal="left" vertical="center" wrapText="1"/>
    </xf>
    <xf numFmtId="177" fontId="6" fillId="4" borderId="1" xfId="121" applyFont="1" applyFill="1" applyBorder="1" applyAlignment="1">
      <alignment vertical="center" wrapText="1"/>
    </xf>
    <xf numFmtId="177" fontId="6" fillId="4" borderId="1" xfId="0" applyFont="1" applyFill="1" applyBorder="1" applyAlignment="1" applyProtection="1">
      <alignment horizontal="center" vertical="center" wrapText="1"/>
    </xf>
    <xf numFmtId="177" fontId="6" fillId="4" borderId="1" xfId="0" applyFont="1" applyFill="1" applyBorder="1" applyAlignment="1">
      <alignment vertical="center" wrapText="1"/>
    </xf>
    <xf numFmtId="177" fontId="6" fillId="3" borderId="1" xfId="112" applyFont="1" applyFill="1" applyBorder="1" applyAlignment="1">
      <alignment vertical="center" wrapText="1"/>
    </xf>
    <xf numFmtId="179" fontId="6" fillId="3" borderId="1" xfId="112" applyNumberFormat="1" applyFont="1" applyFill="1" applyBorder="1" applyAlignment="1">
      <alignment horizontal="center" vertical="center"/>
    </xf>
    <xf numFmtId="176" fontId="6" fillId="0" borderId="1" xfId="112" applyNumberFormat="1" applyFont="1" applyFill="1" applyBorder="1" applyAlignment="1">
      <alignment horizontal="center" vertical="center"/>
    </xf>
    <xf numFmtId="177" fontId="6" fillId="4" borderId="1" xfId="0" applyFont="1" applyFill="1" applyBorder="1" applyAlignment="1">
      <alignment horizontal="left" vertical="center" wrapText="1"/>
    </xf>
    <xf numFmtId="176" fontId="6" fillId="4" borderId="1" xfId="0" applyNumberFormat="1" applyFont="1" applyFill="1" applyBorder="1" applyAlignment="1" applyProtection="1">
      <alignment horizontal="left" vertical="center" wrapText="1"/>
    </xf>
    <xf numFmtId="177" fontId="6" fillId="0" borderId="0" xfId="112" applyFont="1" applyFill="1" applyAlignment="1">
      <alignment horizontal="left" vertical="center"/>
    </xf>
    <xf numFmtId="177" fontId="6" fillId="3" borderId="0" xfId="112" applyFont="1" applyFill="1" applyAlignment="1">
      <alignment horizontal="left" vertical="center"/>
    </xf>
    <xf numFmtId="177" fontId="6" fillId="4" borderId="0" xfId="112" applyFont="1" applyFill="1" applyAlignment="1">
      <alignment horizontal="left" vertical="center"/>
    </xf>
    <xf numFmtId="177" fontId="6" fillId="0" borderId="21" xfId="112" applyFont="1" applyFill="1" applyBorder="1" applyAlignment="1">
      <alignment horizontal="left" vertical="center" wrapText="1"/>
    </xf>
    <xf numFmtId="177" fontId="6" fillId="0" borderId="17" xfId="112" applyFont="1" applyFill="1" applyBorder="1" applyAlignment="1">
      <alignment horizontal="left" vertical="center" wrapText="1"/>
    </xf>
    <xf numFmtId="177" fontId="6" fillId="0" borderId="22" xfId="112" applyFont="1" applyFill="1" applyBorder="1" applyAlignment="1">
      <alignment horizontal="left" vertical="center" wrapText="1"/>
    </xf>
    <xf numFmtId="177" fontId="6" fillId="0" borderId="18" xfId="112" applyFont="1" applyFill="1" applyBorder="1" applyAlignment="1">
      <alignment horizontal="left" vertical="center" wrapText="1"/>
    </xf>
    <xf numFmtId="177" fontId="6" fillId="0" borderId="23" xfId="112" applyFont="1" applyFill="1" applyBorder="1" applyAlignment="1">
      <alignment horizontal="left" vertical="center" wrapText="1"/>
    </xf>
    <xf numFmtId="177" fontId="6" fillId="0" borderId="20" xfId="112" applyFont="1" applyFill="1" applyBorder="1" applyAlignment="1">
      <alignment horizontal="left" vertical="center" wrapText="1"/>
    </xf>
    <xf numFmtId="177" fontId="8" fillId="7" borderId="10" xfId="112" applyFont="1" applyFill="1" applyBorder="1" applyAlignment="1">
      <alignment horizontal="center" vertical="center"/>
    </xf>
    <xf numFmtId="177" fontId="8" fillId="7" borderId="11" xfId="112" applyFont="1" applyFill="1" applyBorder="1" applyAlignment="1">
      <alignment horizontal="center" vertical="center"/>
    </xf>
    <xf numFmtId="177" fontId="8" fillId="7" borderId="12" xfId="112" applyFont="1" applyFill="1" applyBorder="1" applyAlignment="1">
      <alignment horizontal="center" vertical="center"/>
    </xf>
    <xf numFmtId="176" fontId="8" fillId="7" borderId="1" xfId="112" applyNumberFormat="1" applyFont="1" applyFill="1" applyBorder="1" applyAlignment="1">
      <alignment horizontal="center" vertical="center"/>
    </xf>
    <xf numFmtId="177" fontId="6" fillId="2" borderId="1" xfId="112" applyFont="1" applyFill="1" applyBorder="1" applyAlignment="1">
      <alignment vertical="center" wrapText="1"/>
    </xf>
  </cellXfs>
  <cellStyles count="13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计算 2" xfId="7"/>
    <cellStyle name="20% - Accent4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40% - Accent6" xfId="17"/>
    <cellStyle name="60% - 强调文字颜色 2" xfId="18" builtinId="36"/>
    <cellStyle name="标题 4" xfId="19" builtinId="19"/>
    <cellStyle name="警告文本" xfId="20" builtinId="11"/>
    <cellStyle name="_ET_STYLE_NoName_00_" xfId="21"/>
    <cellStyle name="标题" xfId="22" builtinId="15"/>
    <cellStyle name="解释性文本" xfId="23" builtinId="53"/>
    <cellStyle name="0,0_x000d__x000d_NA_x000d__x000d_" xfId="24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Input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Heading 3" xfId="40"/>
    <cellStyle name="20% - 强调文字颜色 5" xfId="41" builtinId="46"/>
    <cellStyle name="强调文字颜色 1" xfId="42" builtinId="29"/>
    <cellStyle name="20% - 强调文字颜色 1" xfId="43" builtinId="30"/>
    <cellStyle name="20% - Accent2" xfId="44"/>
    <cellStyle name="40% - 强调文字颜色 1" xfId="45" builtinId="31"/>
    <cellStyle name="20% - 强调文字颜色 2" xfId="46" builtinId="34"/>
    <cellStyle name="输出 2" xfId="47"/>
    <cellStyle name="0,0_x005f_x000d__x005f_x000a_NA_x005f_x000d__x005f_x000a_" xfId="48"/>
    <cellStyle name="20% - Accent3" xfId="49"/>
    <cellStyle name="40% - 强调文字颜色 2" xfId="50" builtinId="35"/>
    <cellStyle name="强调文字颜色 3" xfId="51" builtinId="37"/>
    <cellStyle name="强调文字颜色 4" xfId="52" builtinId="41"/>
    <cellStyle name="20% - 强调文字颜色 4" xfId="53" builtinId="42"/>
    <cellStyle name="20% - Accent5" xfId="54"/>
    <cellStyle name="40% - 强调文字颜色 4" xfId="55" builtinId="43"/>
    <cellStyle name="强调文字颜色 5" xfId="56" builtinId="45"/>
    <cellStyle name="20% - Accent6" xfId="57"/>
    <cellStyle name="40% - 强调文字颜色 5" xfId="58" builtinId="47"/>
    <cellStyle name="60% - 强调文字颜色 5" xfId="59" builtinId="48"/>
    <cellStyle name="强调文字颜色 6" xfId="60" builtinId="49"/>
    <cellStyle name="40% - 强调文字颜色 6" xfId="61" builtinId="51"/>
    <cellStyle name="适中 2" xfId="62"/>
    <cellStyle name="60% - 强调文字颜色 6" xfId="63" builtinId="52"/>
    <cellStyle name="40% - Accent3" xfId="64"/>
    <cellStyle name="0,0_x000a__x000a_NA_x000a__x000a_" xfId="65"/>
    <cellStyle name="20% - Accent1" xfId="66"/>
    <cellStyle name="40% - Accent1" xfId="67"/>
    <cellStyle name="40% - Accent2" xfId="68"/>
    <cellStyle name="40% - Accent4" xfId="69"/>
    <cellStyle name="40% - Accent5" xfId="70"/>
    <cellStyle name="警告文本 2" xfId="71"/>
    <cellStyle name="60% - Accent1" xfId="72"/>
    <cellStyle name="60% - Accent2" xfId="73"/>
    <cellStyle name="常规 2 2" xfId="74"/>
    <cellStyle name="60% - Accent3" xfId="75"/>
    <cellStyle name="60% - Accent4" xfId="76"/>
    <cellStyle name="60% - Accent5" xfId="77"/>
    <cellStyle name="60% - Accent6" xfId="78"/>
    <cellStyle name="Accent1" xfId="79"/>
    <cellStyle name="Accent2" xfId="80"/>
    <cellStyle name="Accent3" xfId="81"/>
    <cellStyle name="Accent4" xfId="82"/>
    <cellStyle name="Accent5" xfId="83"/>
    <cellStyle name="Accent6" xfId="84"/>
    <cellStyle name="Bad" xfId="85"/>
    <cellStyle name="Besuchter Hyperlink_budget BMW Deal…ng 20070530.xls" xfId="86"/>
    <cellStyle name="Calculation" xfId="87"/>
    <cellStyle name="Check Cell" xfId="88"/>
    <cellStyle name="Comma" xfId="89"/>
    <cellStyle name="解释性文本 2" xfId="90"/>
    <cellStyle name="Currency" xfId="91"/>
    <cellStyle name="Currency 2" xfId="92"/>
    <cellStyle name="Dezimal 2" xfId="93"/>
    <cellStyle name="Euro" xfId="94"/>
    <cellStyle name="Explanatory Text" xfId="95"/>
    <cellStyle name="Good" xfId="96"/>
    <cellStyle name="Heading 1" xfId="97"/>
    <cellStyle name="Heading 2" xfId="98"/>
    <cellStyle name="Heading 4" xfId="99"/>
    <cellStyle name="Linked Cell" xfId="100"/>
    <cellStyle name="检查单元格 2" xfId="101"/>
    <cellStyle name="Neutral" xfId="102"/>
    <cellStyle name="Normal 2" xfId="103"/>
    <cellStyle name="Normal 3" xfId="104"/>
    <cellStyle name="Note" xfId="105"/>
    <cellStyle name="Output" xfId="106"/>
    <cellStyle name="Standard 2" xfId="107"/>
    <cellStyle name="Standard 4" xfId="108"/>
    <cellStyle name="Standard_080529_FB_Verkaufsstundensätze gkk" xfId="109"/>
    <cellStyle name="Style 1" xfId="110"/>
    <cellStyle name="Title" xfId="111"/>
    <cellStyle name="常规 2" xfId="112"/>
    <cellStyle name="Total" xfId="113"/>
    <cellStyle name="Warning Text" xfId="114"/>
    <cellStyle name="标题 1 2" xfId="115"/>
    <cellStyle name="标题 2 2" xfId="116"/>
    <cellStyle name="标题 3 2" xfId="117"/>
    <cellStyle name="标题 4 2" xfId="118"/>
    <cellStyle name="标题 5" xfId="119"/>
    <cellStyle name="差 2" xfId="120"/>
    <cellStyle name="常规 3" xfId="121"/>
    <cellStyle name="常规 4" xfId="122"/>
    <cellStyle name="常规 5" xfId="123"/>
    <cellStyle name="好 2" xfId="124"/>
    <cellStyle name="汇总 2" xfId="125"/>
    <cellStyle name="货币 2" xfId="126"/>
    <cellStyle name="货币 3" xfId="127"/>
    <cellStyle name="链接单元格 2" xfId="128"/>
    <cellStyle name="输入 2" xfId="129"/>
    <cellStyle name="样式 1" xfId="130"/>
    <cellStyle name="样式 1 2" xfId="131"/>
    <cellStyle name="一般_Sheet1" xfId="132"/>
    <cellStyle name="注释 2" xfId="13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819150</xdr:colOff>
      <xdr:row>2</xdr:row>
      <xdr:rowOff>28774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81915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77"/>
  <sheetViews>
    <sheetView tabSelected="1" view="pageBreakPreview" zoomScale="130" zoomScaleNormal="100" zoomScaleSheetLayoutView="130" topLeftCell="A58" workbookViewId="0">
      <selection activeCell="G70" sqref="G70:G72"/>
    </sheetView>
  </sheetViews>
  <sheetFormatPr defaultColWidth="19.75" defaultRowHeight="14.25"/>
  <cols>
    <col min="1" max="1" width="28.5" style="33" customWidth="1"/>
    <col min="2" max="2" width="17.25" style="34" customWidth="1"/>
    <col min="3" max="3" width="39" style="29" customWidth="1"/>
    <col min="4" max="4" width="10.625" style="35" customWidth="1"/>
    <col min="5" max="5" width="9.25" style="36" customWidth="1"/>
    <col min="6" max="6" width="10.25" style="36" customWidth="1"/>
    <col min="7" max="7" width="10.25" style="35" customWidth="1"/>
    <col min="8" max="8" width="29" style="37" customWidth="1"/>
    <col min="9" max="9" width="19.75" style="34"/>
    <col min="10" max="16384" width="19.75" style="38"/>
  </cols>
  <sheetData>
    <row r="1" ht="28.5" customHeight="1" spans="1:4">
      <c r="A1" s="30"/>
      <c r="B1" s="30"/>
      <c r="C1" s="30"/>
      <c r="D1" s="39"/>
    </row>
    <row r="2" spans="1:8">
      <c r="A2" s="33" t="s">
        <v>0</v>
      </c>
      <c r="B2" s="40" t="s">
        <v>1</v>
      </c>
      <c r="C2" s="40"/>
      <c r="D2" s="40"/>
      <c r="E2" s="40"/>
      <c r="H2" s="37" t="s">
        <v>2</v>
      </c>
    </row>
    <row r="3" spans="1:8">
      <c r="A3" s="33" t="s">
        <v>3</v>
      </c>
      <c r="B3" s="41" t="s">
        <v>4</v>
      </c>
      <c r="C3" s="42"/>
      <c r="D3" s="43"/>
      <c r="H3" s="37" t="s">
        <v>5</v>
      </c>
    </row>
    <row r="4" spans="1:8">
      <c r="A4" s="33" t="s">
        <v>6</v>
      </c>
      <c r="H4" s="37" t="s">
        <v>7</v>
      </c>
    </row>
    <row r="5" ht="9.75" customHeight="1" spans="1:1">
      <c r="A5" s="33" t="s">
        <v>8</v>
      </c>
    </row>
    <row r="6" ht="11.25" customHeight="1" spans="1:1">
      <c r="A6" s="33" t="s">
        <v>9</v>
      </c>
    </row>
    <row r="7" s="29" customFormat="1" spans="1:9">
      <c r="A7" s="44" t="s">
        <v>10</v>
      </c>
      <c r="B7" s="45"/>
      <c r="C7" s="46" t="s">
        <v>11</v>
      </c>
      <c r="D7" s="47" t="s">
        <v>12</v>
      </c>
      <c r="E7" s="48" t="s">
        <v>13</v>
      </c>
      <c r="F7" s="48" t="s">
        <v>14</v>
      </c>
      <c r="G7" s="49" t="s">
        <v>15</v>
      </c>
      <c r="H7" s="46" t="s">
        <v>16</v>
      </c>
      <c r="I7" s="34"/>
    </row>
    <row r="8" s="29" customFormat="1" spans="1:9">
      <c r="A8" s="50" t="s">
        <v>17</v>
      </c>
      <c r="B8" s="51"/>
      <c r="C8" s="52"/>
      <c r="D8" s="53"/>
      <c r="E8" s="54"/>
      <c r="F8" s="54"/>
      <c r="G8" s="55"/>
      <c r="H8" s="56"/>
      <c r="I8" s="34"/>
    </row>
    <row r="9" s="29" customFormat="1" ht="79.5" customHeight="1" spans="1:8">
      <c r="A9" s="57" t="s">
        <v>18</v>
      </c>
      <c r="B9" s="58" t="s">
        <v>19</v>
      </c>
      <c r="C9" s="59" t="s">
        <v>20</v>
      </c>
      <c r="D9" s="60">
        <v>850</v>
      </c>
      <c r="E9" s="61">
        <v>6</v>
      </c>
      <c r="F9" s="61">
        <v>6</v>
      </c>
      <c r="G9" s="62">
        <v>0</v>
      </c>
      <c r="H9" s="63" t="s">
        <v>21</v>
      </c>
    </row>
    <row r="10" s="29" customFormat="1" ht="29.25" customHeight="1" spans="1:8">
      <c r="A10" s="64"/>
      <c r="B10" s="65"/>
      <c r="C10" s="66" t="s">
        <v>22</v>
      </c>
      <c r="D10" s="67">
        <v>250</v>
      </c>
      <c r="E10" s="68">
        <v>1</v>
      </c>
      <c r="F10" s="68">
        <v>4</v>
      </c>
      <c r="G10" s="69">
        <f>D10*E10*F10</f>
        <v>1000</v>
      </c>
      <c r="H10" s="63"/>
    </row>
    <row r="11" s="29" customFormat="1" ht="28.5" spans="1:8">
      <c r="A11" s="64"/>
      <c r="B11" s="58" t="s">
        <v>23</v>
      </c>
      <c r="C11" s="66" t="s">
        <v>24</v>
      </c>
      <c r="D11" s="67">
        <v>850</v>
      </c>
      <c r="E11" s="68">
        <v>2</v>
      </c>
      <c r="F11" s="68">
        <v>21</v>
      </c>
      <c r="G11" s="69">
        <f>D11*E11*F11</f>
        <v>35700</v>
      </c>
      <c r="H11" s="63" t="s">
        <v>25</v>
      </c>
    </row>
    <row r="12" s="29" customFormat="1" ht="28.5" spans="1:8">
      <c r="A12" s="64"/>
      <c r="B12" s="70"/>
      <c r="C12" s="66" t="s">
        <v>26</v>
      </c>
      <c r="D12" s="67">
        <v>850</v>
      </c>
      <c r="E12" s="68">
        <v>2</v>
      </c>
      <c r="F12" s="68">
        <v>19</v>
      </c>
      <c r="G12" s="69">
        <f>D12*E12*F12</f>
        <v>32300</v>
      </c>
      <c r="H12" s="71"/>
    </row>
    <row r="13" s="29" customFormat="1" ht="28.5" spans="1:8">
      <c r="A13" s="64"/>
      <c r="B13" s="70"/>
      <c r="C13" s="66" t="s">
        <v>27</v>
      </c>
      <c r="D13" s="67">
        <v>850</v>
      </c>
      <c r="E13" s="68">
        <v>1</v>
      </c>
      <c r="F13" s="68">
        <v>21</v>
      </c>
      <c r="G13" s="69">
        <f>D13*E13*F13</f>
        <v>17850</v>
      </c>
      <c r="H13" s="71"/>
    </row>
    <row r="14" s="29" customFormat="1" ht="28.5" spans="1:8">
      <c r="A14" s="64"/>
      <c r="B14" s="70"/>
      <c r="C14" s="66" t="s">
        <v>28</v>
      </c>
      <c r="D14" s="67">
        <v>850</v>
      </c>
      <c r="E14" s="68">
        <v>1</v>
      </c>
      <c r="F14" s="68">
        <v>41</v>
      </c>
      <c r="G14" s="69">
        <f t="shared" ref="G14" si="0">D14*E14*F14</f>
        <v>34850</v>
      </c>
      <c r="H14" s="71"/>
    </row>
    <row r="15" s="29" customFormat="1" ht="28.5" spans="1:8">
      <c r="A15" s="64"/>
      <c r="B15" s="70"/>
      <c r="C15" s="66" t="s">
        <v>29</v>
      </c>
      <c r="D15" s="67">
        <v>850</v>
      </c>
      <c r="E15" s="68">
        <v>1</v>
      </c>
      <c r="F15" s="68">
        <v>53</v>
      </c>
      <c r="G15" s="69">
        <f t="shared" ref="G15" si="1">D15*E15*F15</f>
        <v>45050</v>
      </c>
      <c r="H15" s="71"/>
    </row>
    <row r="16" s="29" customFormat="1" ht="28.5" spans="1:8">
      <c r="A16" s="64"/>
      <c r="B16" s="70"/>
      <c r="C16" s="66" t="s">
        <v>30</v>
      </c>
      <c r="D16" s="67">
        <v>850</v>
      </c>
      <c r="E16" s="68">
        <v>2</v>
      </c>
      <c r="F16" s="68">
        <v>24</v>
      </c>
      <c r="G16" s="69">
        <f t="shared" ref="G16:G23" si="2">D16*E16*F16</f>
        <v>40800</v>
      </c>
      <c r="H16" s="71"/>
    </row>
    <row r="17" s="29" customFormat="1" ht="30" customHeight="1" spans="1:9">
      <c r="A17" s="64"/>
      <c r="B17" s="70"/>
      <c r="C17" s="66" t="s">
        <v>31</v>
      </c>
      <c r="D17" s="67">
        <v>850</v>
      </c>
      <c r="E17" s="68">
        <v>1</v>
      </c>
      <c r="F17" s="72">
        <v>46</v>
      </c>
      <c r="G17" s="69">
        <f t="shared" si="2"/>
        <v>39100</v>
      </c>
      <c r="H17" s="71"/>
      <c r="I17" s="34"/>
    </row>
    <row r="18" s="29" customFormat="1" ht="45.75" customHeight="1" spans="1:9">
      <c r="A18" s="64"/>
      <c r="B18" s="70"/>
      <c r="C18" s="66" t="s">
        <v>32</v>
      </c>
      <c r="D18" s="67">
        <v>850</v>
      </c>
      <c r="E18" s="68">
        <v>2</v>
      </c>
      <c r="F18" s="72">
        <v>1</v>
      </c>
      <c r="G18" s="69">
        <f t="shared" si="2"/>
        <v>1700</v>
      </c>
      <c r="H18" s="73"/>
      <c r="I18" s="34"/>
    </row>
    <row r="19" s="29" customFormat="1" ht="20.1" customHeight="1" spans="1:9">
      <c r="A19" s="74" t="s">
        <v>33</v>
      </c>
      <c r="B19" s="75" t="s">
        <v>34</v>
      </c>
      <c r="C19" s="66" t="s">
        <v>35</v>
      </c>
      <c r="D19" s="67">
        <v>258</v>
      </c>
      <c r="E19" s="76">
        <v>1</v>
      </c>
      <c r="F19" s="68">
        <v>26</v>
      </c>
      <c r="G19" s="69">
        <f t="shared" si="2"/>
        <v>6708</v>
      </c>
      <c r="H19" s="77"/>
      <c r="I19" s="34"/>
    </row>
    <row r="20" s="29" customFormat="1" ht="20.1" customHeight="1" spans="1:9">
      <c r="A20" s="74"/>
      <c r="B20" s="75"/>
      <c r="C20" s="66" t="s">
        <v>36</v>
      </c>
      <c r="D20" s="67">
        <v>258</v>
      </c>
      <c r="E20" s="76">
        <v>1</v>
      </c>
      <c r="F20" s="68">
        <v>53</v>
      </c>
      <c r="G20" s="69">
        <f t="shared" si="2"/>
        <v>13674</v>
      </c>
      <c r="H20" s="78"/>
      <c r="I20" s="34"/>
    </row>
    <row r="21" s="29" customFormat="1" ht="20.1" customHeight="1" spans="1:9">
      <c r="A21" s="74"/>
      <c r="B21" s="75"/>
      <c r="C21" s="66" t="s">
        <v>37</v>
      </c>
      <c r="D21" s="67">
        <v>258</v>
      </c>
      <c r="E21" s="76">
        <v>1</v>
      </c>
      <c r="F21" s="68">
        <v>43</v>
      </c>
      <c r="G21" s="69">
        <f t="shared" si="2"/>
        <v>11094</v>
      </c>
      <c r="H21" s="78"/>
      <c r="I21" s="34"/>
    </row>
    <row r="22" s="29" customFormat="1" ht="20.1" customHeight="1" spans="1:9">
      <c r="A22" s="74"/>
      <c r="B22" s="75"/>
      <c r="C22" s="66" t="s">
        <v>38</v>
      </c>
      <c r="D22" s="67">
        <v>258</v>
      </c>
      <c r="E22" s="76">
        <v>1</v>
      </c>
      <c r="F22" s="68">
        <v>46</v>
      </c>
      <c r="G22" s="69">
        <f t="shared" si="2"/>
        <v>11868</v>
      </c>
      <c r="H22" s="78"/>
      <c r="I22" s="34"/>
    </row>
    <row r="23" s="29" customFormat="1" ht="20.1" customHeight="1" spans="1:9">
      <c r="A23" s="74"/>
      <c r="B23" s="75"/>
      <c r="C23" s="66" t="s">
        <v>39</v>
      </c>
      <c r="D23" s="67">
        <v>258</v>
      </c>
      <c r="E23" s="76">
        <v>1</v>
      </c>
      <c r="F23" s="68">
        <v>57</v>
      </c>
      <c r="G23" s="69">
        <f t="shared" si="2"/>
        <v>14706</v>
      </c>
      <c r="H23" s="78"/>
      <c r="I23" s="34"/>
    </row>
    <row r="24" s="29" customFormat="1" ht="20.1" customHeight="1" spans="1:9">
      <c r="A24" s="74"/>
      <c r="B24" s="75"/>
      <c r="C24" s="66" t="s">
        <v>40</v>
      </c>
      <c r="D24" s="67">
        <v>258</v>
      </c>
      <c r="E24" s="76">
        <v>1</v>
      </c>
      <c r="F24" s="68">
        <v>23</v>
      </c>
      <c r="G24" s="69">
        <f t="shared" ref="G24:G27" si="3">D24*E24*F24</f>
        <v>5934</v>
      </c>
      <c r="H24" s="79"/>
      <c r="I24" s="34"/>
    </row>
    <row r="25" s="29" customFormat="1" ht="20.1" customHeight="1" spans="1:9">
      <c r="A25" s="74" t="s">
        <v>41</v>
      </c>
      <c r="B25" s="74"/>
      <c r="C25" s="66" t="s">
        <v>42</v>
      </c>
      <c r="D25" s="67">
        <v>58</v>
      </c>
      <c r="E25" s="76">
        <v>1</v>
      </c>
      <c r="F25" s="68">
        <v>124</v>
      </c>
      <c r="G25" s="80">
        <f t="shared" si="3"/>
        <v>7192</v>
      </c>
      <c r="H25" s="81"/>
      <c r="I25" s="34"/>
    </row>
    <row r="26" s="29" customFormat="1" ht="20.1" customHeight="1" spans="1:9">
      <c r="A26" s="74" t="s">
        <v>43</v>
      </c>
      <c r="B26" s="74"/>
      <c r="C26" s="66" t="s">
        <v>44</v>
      </c>
      <c r="D26" s="67">
        <v>15</v>
      </c>
      <c r="E26" s="76">
        <v>1</v>
      </c>
      <c r="F26" s="68">
        <v>116</v>
      </c>
      <c r="G26" s="80">
        <f t="shared" si="3"/>
        <v>1740</v>
      </c>
      <c r="H26" s="81"/>
      <c r="I26" s="34"/>
    </row>
    <row r="27" s="29" customFormat="1" ht="20.1" customHeight="1" spans="1:9">
      <c r="A27" s="74" t="s">
        <v>45</v>
      </c>
      <c r="B27" s="74"/>
      <c r="C27" s="66" t="s">
        <v>46</v>
      </c>
      <c r="D27" s="67">
        <v>10896</v>
      </c>
      <c r="E27" s="76">
        <v>1</v>
      </c>
      <c r="F27" s="68">
        <v>1</v>
      </c>
      <c r="G27" s="80">
        <f t="shared" si="3"/>
        <v>10896</v>
      </c>
      <c r="H27" s="81" t="s">
        <v>47</v>
      </c>
      <c r="I27" s="34"/>
    </row>
    <row r="28" s="29" customFormat="1" ht="15.75" customHeight="1" spans="1:9">
      <c r="A28" s="82" t="s">
        <v>48</v>
      </c>
      <c r="B28" s="83"/>
      <c r="C28" s="83"/>
      <c r="D28" s="84"/>
      <c r="E28" s="83"/>
      <c r="F28" s="83"/>
      <c r="G28" s="85"/>
      <c r="H28" s="86"/>
      <c r="I28" s="34"/>
    </row>
    <row r="29" s="30" customFormat="1" ht="42" customHeight="1" spans="1:8">
      <c r="A29" s="87" t="s">
        <v>49</v>
      </c>
      <c r="B29" s="88" t="s">
        <v>50</v>
      </c>
      <c r="C29" s="66" t="s">
        <v>51</v>
      </c>
      <c r="D29" s="67">
        <v>6000</v>
      </c>
      <c r="E29" s="68">
        <v>6</v>
      </c>
      <c r="F29" s="68">
        <v>1</v>
      </c>
      <c r="G29" s="69">
        <f>D29*E29*F29</f>
        <v>36000</v>
      </c>
      <c r="H29" s="89" t="s">
        <v>52</v>
      </c>
    </row>
    <row r="30" s="30" customFormat="1" ht="28.5" customHeight="1" spans="1:8">
      <c r="A30" s="89" t="s">
        <v>53</v>
      </c>
      <c r="B30" s="90" t="s">
        <v>54</v>
      </c>
      <c r="C30" s="66" t="s">
        <v>55</v>
      </c>
      <c r="D30" s="67">
        <v>0</v>
      </c>
      <c r="E30" s="68">
        <v>7</v>
      </c>
      <c r="F30" s="68">
        <v>1</v>
      </c>
      <c r="G30" s="69">
        <f>D30*E30*F30</f>
        <v>0</v>
      </c>
      <c r="H30" s="89"/>
    </row>
    <row r="31" s="29" customFormat="1" ht="29.25" customHeight="1" spans="1:9">
      <c r="A31" s="66" t="s">
        <v>56</v>
      </c>
      <c r="B31" s="66"/>
      <c r="C31" s="91" t="s">
        <v>57</v>
      </c>
      <c r="D31" s="67">
        <v>0</v>
      </c>
      <c r="E31" s="68">
        <v>7</v>
      </c>
      <c r="F31" s="72">
        <v>1</v>
      </c>
      <c r="G31" s="69">
        <f>D31*E31*F31</f>
        <v>0</v>
      </c>
      <c r="H31" s="89" t="s">
        <v>58</v>
      </c>
      <c r="I31" s="34"/>
    </row>
    <row r="32" s="29" customFormat="1" ht="34.5" customHeight="1" spans="1:9">
      <c r="A32" s="66" t="s">
        <v>59</v>
      </c>
      <c r="B32" s="88" t="s">
        <v>60</v>
      </c>
      <c r="C32" s="91" t="s">
        <v>61</v>
      </c>
      <c r="D32" s="67">
        <v>0</v>
      </c>
      <c r="E32" s="72">
        <v>7</v>
      </c>
      <c r="F32" s="72">
        <v>15</v>
      </c>
      <c r="G32" s="69">
        <f t="shared" ref="G32:G43" si="4">D32*E32*F32</f>
        <v>0</v>
      </c>
      <c r="H32" s="66" t="s">
        <v>62</v>
      </c>
      <c r="I32" s="34"/>
    </row>
    <row r="33" s="31" customFormat="1" ht="20.25" customHeight="1" spans="1:9">
      <c r="A33" s="92" t="s">
        <v>63</v>
      </c>
      <c r="B33" s="93" t="s">
        <v>64</v>
      </c>
      <c r="C33" s="94" t="s">
        <v>65</v>
      </c>
      <c r="D33" s="95">
        <v>30000</v>
      </c>
      <c r="E33" s="96">
        <v>1</v>
      </c>
      <c r="F33" s="96">
        <v>1</v>
      </c>
      <c r="G33" s="62">
        <v>0</v>
      </c>
      <c r="H33" s="92" t="s">
        <v>66</v>
      </c>
      <c r="I33" s="132"/>
    </row>
    <row r="34" s="29" customFormat="1" spans="1:9">
      <c r="A34" s="50" t="s">
        <v>67</v>
      </c>
      <c r="B34" s="51"/>
      <c r="C34" s="52"/>
      <c r="D34" s="53"/>
      <c r="E34" s="54"/>
      <c r="F34" s="54"/>
      <c r="G34" s="55"/>
      <c r="H34" s="56"/>
      <c r="I34" s="34"/>
    </row>
    <row r="35" s="29" customFormat="1" spans="1:9">
      <c r="A35" s="92" t="s">
        <v>68</v>
      </c>
      <c r="B35" s="92"/>
      <c r="C35" s="92" t="s">
        <v>69</v>
      </c>
      <c r="D35" s="95">
        <v>750</v>
      </c>
      <c r="E35" s="96">
        <v>2</v>
      </c>
      <c r="F35" s="97">
        <v>1</v>
      </c>
      <c r="G35" s="62">
        <f t="shared" si="4"/>
        <v>1500</v>
      </c>
      <c r="H35" s="59"/>
      <c r="I35" s="34"/>
    </row>
    <row r="36" s="29" customFormat="1" customHeight="1" spans="1:9">
      <c r="A36" s="92" t="s">
        <v>68</v>
      </c>
      <c r="B36" s="92"/>
      <c r="C36" s="92" t="s">
        <v>70</v>
      </c>
      <c r="D36" s="95">
        <v>400</v>
      </c>
      <c r="E36" s="96">
        <v>2</v>
      </c>
      <c r="F36" s="97">
        <v>1</v>
      </c>
      <c r="G36" s="62">
        <f t="shared" si="4"/>
        <v>800</v>
      </c>
      <c r="H36" s="59"/>
      <c r="I36" s="34"/>
    </row>
    <row r="37" s="29" customFormat="1" customHeight="1" spans="1:9">
      <c r="A37" s="92" t="s">
        <v>68</v>
      </c>
      <c r="B37" s="92"/>
      <c r="C37" s="92" t="s">
        <v>71</v>
      </c>
      <c r="D37" s="95">
        <v>700</v>
      </c>
      <c r="E37" s="96">
        <v>2</v>
      </c>
      <c r="F37" s="97">
        <v>1</v>
      </c>
      <c r="G37" s="62">
        <f t="shared" si="4"/>
        <v>1400</v>
      </c>
      <c r="H37" s="59"/>
      <c r="I37" s="34"/>
    </row>
    <row r="38" s="29" customFormat="1" customHeight="1" spans="1:8">
      <c r="A38" s="92" t="s">
        <v>72</v>
      </c>
      <c r="B38" s="92"/>
      <c r="C38" s="92" t="s">
        <v>69</v>
      </c>
      <c r="D38" s="95">
        <v>750</v>
      </c>
      <c r="E38" s="96">
        <v>2</v>
      </c>
      <c r="F38" s="97">
        <v>1</v>
      </c>
      <c r="G38" s="62">
        <f t="shared" si="4"/>
        <v>1500</v>
      </c>
      <c r="H38" s="59"/>
    </row>
    <row r="39" s="29" customFormat="1" customHeight="1" spans="1:8">
      <c r="A39" s="92" t="s">
        <v>72</v>
      </c>
      <c r="B39" s="92"/>
      <c r="C39" s="92" t="s">
        <v>70</v>
      </c>
      <c r="D39" s="95">
        <v>400</v>
      </c>
      <c r="E39" s="96">
        <v>0</v>
      </c>
      <c r="F39" s="97">
        <v>0</v>
      </c>
      <c r="G39" s="62">
        <f t="shared" si="4"/>
        <v>0</v>
      </c>
      <c r="H39" s="59"/>
    </row>
    <row r="40" s="29" customFormat="1" customHeight="1" spans="1:8">
      <c r="A40" s="98" t="s">
        <v>73</v>
      </c>
      <c r="B40" s="99"/>
      <c r="C40" s="92" t="s">
        <v>71</v>
      </c>
      <c r="D40" s="95">
        <v>700</v>
      </c>
      <c r="E40" s="96">
        <v>2</v>
      </c>
      <c r="F40" s="97">
        <v>1</v>
      </c>
      <c r="G40" s="62">
        <f t="shared" si="4"/>
        <v>1400</v>
      </c>
      <c r="H40" s="59"/>
    </row>
    <row r="41" s="29" customFormat="1" customHeight="1" spans="1:8">
      <c r="A41" s="100" t="s">
        <v>74</v>
      </c>
      <c r="B41" s="101"/>
      <c r="C41" s="66" t="s">
        <v>75</v>
      </c>
      <c r="D41" s="67">
        <v>3000</v>
      </c>
      <c r="E41" s="72">
        <v>1</v>
      </c>
      <c r="F41" s="102">
        <v>1</v>
      </c>
      <c r="G41" s="69">
        <f t="shared" si="4"/>
        <v>3000</v>
      </c>
      <c r="H41" s="59"/>
    </row>
    <row r="42" s="29" customFormat="1" customHeight="1" spans="1:8">
      <c r="A42" s="100" t="s">
        <v>76</v>
      </c>
      <c r="B42" s="101"/>
      <c r="C42" s="66" t="s">
        <v>70</v>
      </c>
      <c r="D42" s="67">
        <v>900</v>
      </c>
      <c r="E42" s="72">
        <v>1</v>
      </c>
      <c r="F42" s="102">
        <v>2</v>
      </c>
      <c r="G42" s="69">
        <f t="shared" si="4"/>
        <v>1800</v>
      </c>
      <c r="H42" s="66"/>
    </row>
    <row r="43" s="29" customFormat="1" ht="21" customHeight="1" spans="1:8">
      <c r="A43" s="100" t="s">
        <v>77</v>
      </c>
      <c r="B43" s="101"/>
      <c r="C43" s="66" t="s">
        <v>78</v>
      </c>
      <c r="D43" s="67">
        <v>8919.68</v>
      </c>
      <c r="E43" s="72">
        <v>1</v>
      </c>
      <c r="F43" s="102">
        <v>1</v>
      </c>
      <c r="G43" s="69">
        <f t="shared" si="4"/>
        <v>8919.68</v>
      </c>
      <c r="H43" s="66" t="s">
        <v>79</v>
      </c>
    </row>
    <row r="44" s="29" customFormat="1" ht="30" customHeight="1" spans="1:8">
      <c r="A44" s="98" t="s">
        <v>80</v>
      </c>
      <c r="B44" s="99"/>
      <c r="C44" s="92"/>
      <c r="D44" s="95">
        <v>400</v>
      </c>
      <c r="E44" s="96">
        <v>5</v>
      </c>
      <c r="F44" s="97">
        <v>1</v>
      </c>
      <c r="G44" s="62">
        <v>0</v>
      </c>
      <c r="H44" s="59" t="s">
        <v>81</v>
      </c>
    </row>
    <row r="45" s="29" customFormat="1" spans="1:9">
      <c r="A45" s="50" t="s">
        <v>82</v>
      </c>
      <c r="B45" s="51"/>
      <c r="C45" s="52"/>
      <c r="D45" s="53"/>
      <c r="E45" s="54"/>
      <c r="F45" s="54"/>
      <c r="G45" s="55"/>
      <c r="H45" s="56"/>
      <c r="I45" s="34"/>
    </row>
    <row r="46" customFormat="1" ht="27" customHeight="1" spans="1:8">
      <c r="A46" s="103" t="s">
        <v>83</v>
      </c>
      <c r="B46" s="104" t="s">
        <v>84</v>
      </c>
      <c r="C46" s="105" t="s">
        <v>85</v>
      </c>
      <c r="D46" s="106">
        <v>237</v>
      </c>
      <c r="E46" s="76">
        <v>5</v>
      </c>
      <c r="F46" s="76">
        <v>12</v>
      </c>
      <c r="G46" s="69">
        <f>D46*E46*F46</f>
        <v>14220</v>
      </c>
      <c r="H46" s="66" t="s">
        <v>86</v>
      </c>
    </row>
    <row r="47" customFormat="1" ht="27" customHeight="1" spans="1:8">
      <c r="A47" s="103" t="s">
        <v>87</v>
      </c>
      <c r="B47" s="107"/>
      <c r="C47" s="108" t="s">
        <v>88</v>
      </c>
      <c r="D47" s="109">
        <v>600</v>
      </c>
      <c r="E47" s="110">
        <v>1</v>
      </c>
      <c r="F47" s="110">
        <v>2</v>
      </c>
      <c r="G47" s="62">
        <f>D47*E47*F47</f>
        <v>1200</v>
      </c>
      <c r="H47" s="92" t="s">
        <v>88</v>
      </c>
    </row>
    <row r="48" customFormat="1" ht="27" customHeight="1" spans="1:8">
      <c r="A48" s="103" t="s">
        <v>87</v>
      </c>
      <c r="B48" s="107"/>
      <c r="C48" s="108" t="s">
        <v>89</v>
      </c>
      <c r="D48" s="109">
        <v>600</v>
      </c>
      <c r="E48" s="110">
        <v>3</v>
      </c>
      <c r="F48" s="110">
        <v>1</v>
      </c>
      <c r="G48" s="62">
        <f>D48*E48*F48</f>
        <v>1800</v>
      </c>
      <c r="H48" s="92" t="s">
        <v>90</v>
      </c>
    </row>
    <row r="49" customFormat="1" ht="18.75" customHeight="1" spans="1:8">
      <c r="A49" s="103" t="s">
        <v>87</v>
      </c>
      <c r="B49" s="107"/>
      <c r="C49" s="111" t="s">
        <v>91</v>
      </c>
      <c r="D49" s="112">
        <v>400</v>
      </c>
      <c r="E49" s="113">
        <v>5</v>
      </c>
      <c r="F49" s="113">
        <v>7</v>
      </c>
      <c r="G49" s="62">
        <f t="shared" ref="G49:G72" si="5">D49*E49*F49</f>
        <v>14000</v>
      </c>
      <c r="H49" s="92" t="s">
        <v>92</v>
      </c>
    </row>
    <row r="50" customFormat="1" ht="90.75" customHeight="1" spans="1:8">
      <c r="A50" s="114" t="s">
        <v>93</v>
      </c>
      <c r="B50" s="107"/>
      <c r="C50" s="105" t="s">
        <v>94</v>
      </c>
      <c r="D50" s="106">
        <v>33496.32</v>
      </c>
      <c r="E50" s="76">
        <v>1</v>
      </c>
      <c r="F50" s="76">
        <v>1</v>
      </c>
      <c r="G50" s="69">
        <f t="shared" si="5"/>
        <v>33496.32</v>
      </c>
      <c r="H50" s="66" t="s">
        <v>95</v>
      </c>
    </row>
    <row r="51" s="29" customFormat="1" ht="101.25" customHeight="1" spans="1:9">
      <c r="A51" s="115" t="s">
        <v>96</v>
      </c>
      <c r="B51" s="116"/>
      <c r="C51" s="117" t="s">
        <v>97</v>
      </c>
      <c r="D51" s="118">
        <v>148</v>
      </c>
      <c r="E51" s="72">
        <v>5</v>
      </c>
      <c r="F51" s="72">
        <v>12</v>
      </c>
      <c r="G51" s="69">
        <f t="shared" si="5"/>
        <v>8880</v>
      </c>
      <c r="H51" s="66"/>
      <c r="I51" s="34"/>
    </row>
    <row r="52" s="29" customFormat="1" spans="1:9">
      <c r="A52" s="119"/>
      <c r="B52" s="120"/>
      <c r="C52" s="117" t="s">
        <v>98</v>
      </c>
      <c r="D52" s="118">
        <v>3.65</v>
      </c>
      <c r="E52" s="72">
        <v>2</v>
      </c>
      <c r="F52" s="72">
        <v>12</v>
      </c>
      <c r="G52" s="69">
        <f t="shared" si="5"/>
        <v>87.6</v>
      </c>
      <c r="H52" s="66"/>
      <c r="I52" s="34"/>
    </row>
    <row r="53" s="29" customFormat="1" spans="1:9">
      <c r="A53" s="119"/>
      <c r="B53" s="120"/>
      <c r="C53" s="117" t="s">
        <v>99</v>
      </c>
      <c r="D53" s="118">
        <v>0</v>
      </c>
      <c r="E53" s="72">
        <v>5</v>
      </c>
      <c r="F53" s="72">
        <v>15</v>
      </c>
      <c r="G53" s="69">
        <f t="shared" si="5"/>
        <v>0</v>
      </c>
      <c r="H53" s="66"/>
      <c r="I53" s="34"/>
    </row>
    <row r="54" s="29" customFormat="1" ht="27.75" customHeight="1" spans="1:9">
      <c r="A54" s="121"/>
      <c r="B54" s="122"/>
      <c r="C54" s="123" t="s">
        <v>100</v>
      </c>
      <c r="D54" s="118">
        <v>1000</v>
      </c>
      <c r="E54" s="72">
        <v>1</v>
      </c>
      <c r="F54" s="72">
        <v>15</v>
      </c>
      <c r="G54" s="69">
        <f t="shared" si="5"/>
        <v>15000</v>
      </c>
      <c r="H54" s="66" t="s">
        <v>101</v>
      </c>
      <c r="I54" s="34"/>
    </row>
    <row r="55" customFormat="1" ht="27.75" customHeight="1" spans="1:8">
      <c r="A55" s="124" t="s">
        <v>102</v>
      </c>
      <c r="B55" s="125"/>
      <c r="C55" s="105" t="s">
        <v>103</v>
      </c>
      <c r="D55" s="106">
        <v>3300</v>
      </c>
      <c r="E55" s="72">
        <v>1</v>
      </c>
      <c r="F55" s="76">
        <v>15</v>
      </c>
      <c r="G55" s="80">
        <f t="shared" si="5"/>
        <v>49500</v>
      </c>
      <c r="H55" s="126" t="s">
        <v>104</v>
      </c>
    </row>
    <row r="56" customFormat="1" ht="30" customHeight="1" spans="1:8">
      <c r="A56" s="124" t="s">
        <v>105</v>
      </c>
      <c r="B56" s="125"/>
      <c r="C56" s="105"/>
      <c r="D56" s="106">
        <v>13167</v>
      </c>
      <c r="E56" s="72">
        <v>1</v>
      </c>
      <c r="F56" s="76">
        <v>1</v>
      </c>
      <c r="G56" s="80">
        <f t="shared" si="5"/>
        <v>13167</v>
      </c>
      <c r="H56" s="126" t="s">
        <v>106</v>
      </c>
    </row>
    <row r="57" s="29" customFormat="1" spans="1:9">
      <c r="A57" s="50" t="s">
        <v>107</v>
      </c>
      <c r="B57" s="51"/>
      <c r="C57" s="50"/>
      <c r="D57" s="53"/>
      <c r="E57" s="54"/>
      <c r="F57" s="54"/>
      <c r="G57" s="55"/>
      <c r="H57" s="56"/>
      <c r="I57" s="34"/>
    </row>
    <row r="58" s="30" customFormat="1" ht="25.5" customHeight="1" spans="1:9">
      <c r="A58" s="59" t="s">
        <v>108</v>
      </c>
      <c r="B58" s="59"/>
      <c r="C58" s="127"/>
      <c r="D58" s="60">
        <v>500</v>
      </c>
      <c r="E58" s="128">
        <v>1</v>
      </c>
      <c r="F58" s="96">
        <v>117</v>
      </c>
      <c r="G58" s="129">
        <v>0</v>
      </c>
      <c r="H58" s="92" t="s">
        <v>109</v>
      </c>
      <c r="I58" s="133"/>
    </row>
    <row r="59" s="32" customFormat="1" ht="25.5" customHeight="1" spans="1:9">
      <c r="A59" s="66"/>
      <c r="B59" s="66"/>
      <c r="C59" s="89"/>
      <c r="D59" s="67"/>
      <c r="E59" s="72"/>
      <c r="F59" s="72"/>
      <c r="G59" s="80">
        <v>17698.52</v>
      </c>
      <c r="H59" s="66" t="s">
        <v>110</v>
      </c>
      <c r="I59" s="134"/>
    </row>
    <row r="60" s="32" customFormat="1" ht="25.5" customHeight="1" spans="1:9">
      <c r="A60" s="66"/>
      <c r="B60" s="66"/>
      <c r="C60" s="89"/>
      <c r="D60" s="67"/>
      <c r="E60" s="72"/>
      <c r="F60" s="72"/>
      <c r="G60" s="80">
        <v>73706.38</v>
      </c>
      <c r="H60" s="66"/>
      <c r="I60" s="134"/>
    </row>
    <row r="61" s="30" customFormat="1" ht="18.75" customHeight="1" spans="1:9">
      <c r="A61" s="59" t="s">
        <v>111</v>
      </c>
      <c r="B61" s="59"/>
      <c r="C61" s="127"/>
      <c r="D61" s="60">
        <v>200</v>
      </c>
      <c r="E61" s="128">
        <v>1</v>
      </c>
      <c r="F61" s="96">
        <v>63</v>
      </c>
      <c r="G61" s="129">
        <v>0</v>
      </c>
      <c r="H61" s="92" t="s">
        <v>112</v>
      </c>
      <c r="I61" s="133"/>
    </row>
    <row r="62" s="29" customFormat="1" spans="1:9">
      <c r="A62" s="50" t="s">
        <v>113</v>
      </c>
      <c r="B62" s="51"/>
      <c r="C62" s="52"/>
      <c r="D62" s="53"/>
      <c r="E62" s="54"/>
      <c r="F62" s="54"/>
      <c r="G62" s="55"/>
      <c r="H62" s="56"/>
      <c r="I62" s="34"/>
    </row>
    <row r="63" s="30" customFormat="1" ht="45.75" customHeight="1" spans="1:9">
      <c r="A63" s="130" t="s">
        <v>114</v>
      </c>
      <c r="B63" s="130"/>
      <c r="C63" s="131"/>
      <c r="D63" s="106">
        <v>50000</v>
      </c>
      <c r="E63" s="76">
        <v>1</v>
      </c>
      <c r="F63" s="76">
        <v>1</v>
      </c>
      <c r="G63" s="80">
        <v>33000</v>
      </c>
      <c r="H63" s="66" t="s">
        <v>115</v>
      </c>
      <c r="I63" s="133"/>
    </row>
    <row r="64" s="29" customFormat="1" ht="30.75" customHeight="1" spans="1:9">
      <c r="A64" s="50" t="s">
        <v>116</v>
      </c>
      <c r="B64" s="51"/>
      <c r="C64" s="52"/>
      <c r="D64" s="53"/>
      <c r="E64" s="54"/>
      <c r="F64" s="54"/>
      <c r="G64" s="55"/>
      <c r="H64" s="56"/>
      <c r="I64" s="34"/>
    </row>
    <row r="65" s="29" customFormat="1" spans="1:8">
      <c r="A65" s="100" t="s">
        <v>117</v>
      </c>
      <c r="B65" s="101"/>
      <c r="C65" s="88"/>
      <c r="D65" s="67">
        <v>0</v>
      </c>
      <c r="E65" s="68">
        <v>1</v>
      </c>
      <c r="F65" s="68">
        <v>8</v>
      </c>
      <c r="G65" s="80">
        <f t="shared" si="5"/>
        <v>0</v>
      </c>
      <c r="H65" s="88"/>
    </row>
    <row r="66" s="29" customFormat="1" spans="1:8">
      <c r="A66" s="100" t="s">
        <v>118</v>
      </c>
      <c r="B66" s="101"/>
      <c r="C66" s="88"/>
      <c r="D66" s="67">
        <v>13000</v>
      </c>
      <c r="E66" s="68">
        <v>1</v>
      </c>
      <c r="F66" s="68">
        <v>1</v>
      </c>
      <c r="G66" s="80">
        <f t="shared" si="5"/>
        <v>13000</v>
      </c>
      <c r="H66" s="66" t="s">
        <v>119</v>
      </c>
    </row>
    <row r="67" s="29" customFormat="1" spans="1:8">
      <c r="A67" s="100" t="s">
        <v>120</v>
      </c>
      <c r="B67" s="101"/>
      <c r="C67" s="88" t="s">
        <v>121</v>
      </c>
      <c r="D67" s="67">
        <v>3180</v>
      </c>
      <c r="E67" s="68">
        <v>1</v>
      </c>
      <c r="F67" s="68">
        <v>1</v>
      </c>
      <c r="G67" s="80">
        <f t="shared" si="5"/>
        <v>3180</v>
      </c>
      <c r="H67" s="66"/>
    </row>
    <row r="68" s="29" customFormat="1" spans="1:8">
      <c r="A68" s="100" t="s">
        <v>122</v>
      </c>
      <c r="B68" s="101"/>
      <c r="C68" s="88" t="s">
        <v>123</v>
      </c>
      <c r="D68" s="67">
        <v>1228</v>
      </c>
      <c r="E68" s="68">
        <v>1</v>
      </c>
      <c r="F68" s="68">
        <v>1</v>
      </c>
      <c r="G68" s="80">
        <f t="shared" si="5"/>
        <v>1228</v>
      </c>
      <c r="H68" s="66"/>
    </row>
    <row r="69" s="29" customFormat="1" spans="1:8">
      <c r="A69" s="100" t="s">
        <v>124</v>
      </c>
      <c r="B69" s="101"/>
      <c r="C69" s="88" t="s">
        <v>125</v>
      </c>
      <c r="D69" s="67">
        <v>2238</v>
      </c>
      <c r="E69" s="68">
        <v>1</v>
      </c>
      <c r="F69" s="68">
        <v>1</v>
      </c>
      <c r="G69" s="80">
        <f t="shared" si="5"/>
        <v>2238</v>
      </c>
      <c r="H69" s="66" t="s">
        <v>126</v>
      </c>
    </row>
    <row r="70" s="29" customFormat="1" spans="1:8">
      <c r="A70" s="135" t="s">
        <v>127</v>
      </c>
      <c r="B70" s="136"/>
      <c r="C70" s="88" t="s">
        <v>128</v>
      </c>
      <c r="D70" s="67">
        <v>850</v>
      </c>
      <c r="E70" s="68">
        <v>2</v>
      </c>
      <c r="F70" s="68">
        <v>8</v>
      </c>
      <c r="G70" s="80">
        <f t="shared" si="5"/>
        <v>13600</v>
      </c>
      <c r="H70" s="66"/>
    </row>
    <row r="71" s="29" customFormat="1" spans="1:8">
      <c r="A71" s="137"/>
      <c r="B71" s="138"/>
      <c r="C71" s="88" t="s">
        <v>129</v>
      </c>
      <c r="D71" s="67">
        <v>1395</v>
      </c>
      <c r="E71" s="68">
        <v>2</v>
      </c>
      <c r="F71" s="68">
        <v>5</v>
      </c>
      <c r="G71" s="80">
        <f t="shared" si="5"/>
        <v>13950</v>
      </c>
      <c r="H71" s="66"/>
    </row>
    <row r="72" s="29" customFormat="1" spans="1:8">
      <c r="A72" s="139"/>
      <c r="B72" s="140"/>
      <c r="C72" s="88" t="s">
        <v>130</v>
      </c>
      <c r="D72" s="67">
        <v>100</v>
      </c>
      <c r="E72" s="68">
        <v>4</v>
      </c>
      <c r="F72" s="68">
        <v>8</v>
      </c>
      <c r="G72" s="80">
        <f t="shared" si="5"/>
        <v>3200</v>
      </c>
      <c r="H72" s="66"/>
    </row>
    <row r="73" customHeight="1" spans="1:8">
      <c r="A73" s="141" t="s">
        <v>131</v>
      </c>
      <c r="B73" s="142"/>
      <c r="C73" s="142"/>
      <c r="D73" s="142"/>
      <c r="E73" s="142"/>
      <c r="F73" s="143"/>
      <c r="G73" s="144">
        <f>SUM(G9:G72)</f>
        <v>714633.5</v>
      </c>
      <c r="H73" s="145"/>
    </row>
    <row r="74" customHeight="1" spans="1:8">
      <c r="A74" s="141" t="s">
        <v>132</v>
      </c>
      <c r="B74" s="142"/>
      <c r="C74" s="142"/>
      <c r="D74" s="142"/>
      <c r="E74" s="142"/>
      <c r="F74" s="143"/>
      <c r="G74" s="144">
        <f>G73*0.1</f>
        <v>71463.35</v>
      </c>
      <c r="H74" s="145"/>
    </row>
    <row r="75" customHeight="1" spans="1:8">
      <c r="A75" s="141" t="s">
        <v>133</v>
      </c>
      <c r="B75" s="142"/>
      <c r="C75" s="142"/>
      <c r="D75" s="142"/>
      <c r="E75" s="142"/>
      <c r="F75" s="143"/>
      <c r="G75" s="144">
        <f>SUM(G73:G74)</f>
        <v>786096.85</v>
      </c>
      <c r="H75" s="145"/>
    </row>
    <row r="77" spans="6:8">
      <c r="F77" s="36" t="s">
        <v>134</v>
      </c>
      <c r="G77" s="35">
        <v>749738</v>
      </c>
      <c r="H77" s="37">
        <f>G75-G77</f>
        <v>36358.85</v>
      </c>
    </row>
  </sheetData>
  <mergeCells count="35">
    <mergeCell ref="A1:C1"/>
    <mergeCell ref="B2:E2"/>
    <mergeCell ref="A7:B7"/>
    <mergeCell ref="A25:B25"/>
    <mergeCell ref="A26:B26"/>
    <mergeCell ref="A27:B27"/>
    <mergeCell ref="A31:B31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63:B63"/>
    <mergeCell ref="A65:B65"/>
    <mergeCell ref="A67:B67"/>
    <mergeCell ref="A68:B68"/>
    <mergeCell ref="A69:B69"/>
    <mergeCell ref="A73:F73"/>
    <mergeCell ref="A74:F74"/>
    <mergeCell ref="A75:F75"/>
    <mergeCell ref="A9:A18"/>
    <mergeCell ref="A19:A24"/>
    <mergeCell ref="B9:B10"/>
    <mergeCell ref="B11:B18"/>
    <mergeCell ref="B19:B24"/>
    <mergeCell ref="B46:B50"/>
    <mergeCell ref="H11:H18"/>
    <mergeCell ref="H19:H24"/>
    <mergeCell ref="A51:B54"/>
    <mergeCell ref="A70:B72"/>
  </mergeCells>
  <pageMargins left="0.609027777777778" right="0.179166666666667" top="0.4" bottom="0.509027777777778" header="0.329166666666667" footer="0.510416666666667"/>
  <pageSetup paperSize="9" scale="49" firstPageNumber="4294963191" orientation="portrait" useFirstPageNumber="1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selection activeCell="E5" sqref="E5"/>
    </sheetView>
  </sheetViews>
  <sheetFormatPr defaultColWidth="9" defaultRowHeight="14.25" outlineLevelCol="3"/>
  <cols>
    <col min="1" max="1" width="16.125" style="22" customWidth="1"/>
    <col min="2" max="4" width="13.625" style="22" customWidth="1"/>
    <col min="5" max="6" width="9" style="22"/>
  </cols>
  <sheetData>
    <row r="1" ht="26.25" customHeight="1" spans="1:4">
      <c r="A1" s="23" t="s">
        <v>135</v>
      </c>
      <c r="B1" s="23" t="s">
        <v>136</v>
      </c>
      <c r="C1" s="23" t="s">
        <v>137</v>
      </c>
      <c r="D1" s="23" t="s">
        <v>138</v>
      </c>
    </row>
    <row r="2" ht="22.5" customHeight="1" spans="1:4">
      <c r="A2" s="24">
        <v>43386</v>
      </c>
      <c r="B2" s="25" t="s">
        <v>139</v>
      </c>
      <c r="C2" s="25" t="s">
        <v>130</v>
      </c>
      <c r="D2" s="25">
        <v>1114</v>
      </c>
    </row>
    <row r="3" ht="22.5" customHeight="1" spans="1:4">
      <c r="A3" s="26"/>
      <c r="B3" s="25" t="s">
        <v>140</v>
      </c>
      <c r="C3" s="25" t="s">
        <v>141</v>
      </c>
      <c r="D3" s="25">
        <v>98</v>
      </c>
    </row>
    <row r="4" ht="22.5" customHeight="1" spans="1:4">
      <c r="A4" s="26"/>
      <c r="B4" s="25" t="s">
        <v>142</v>
      </c>
      <c r="C4" s="25" t="s">
        <v>130</v>
      </c>
      <c r="D4" s="25">
        <v>343</v>
      </c>
    </row>
    <row r="5" ht="22.5" customHeight="1" spans="1:4">
      <c r="A5" s="26"/>
      <c r="B5" s="25" t="s">
        <v>143</v>
      </c>
      <c r="C5" s="25" t="s">
        <v>130</v>
      </c>
      <c r="D5" s="25">
        <v>861</v>
      </c>
    </row>
    <row r="6" ht="22.5" customHeight="1" spans="1:4">
      <c r="A6" s="27"/>
      <c r="B6" s="25" t="s">
        <v>144</v>
      </c>
      <c r="C6" s="25" t="s">
        <v>130</v>
      </c>
      <c r="D6" s="25">
        <v>455</v>
      </c>
    </row>
    <row r="7" ht="22.5" customHeight="1" spans="1:4">
      <c r="A7" s="24">
        <v>43387</v>
      </c>
      <c r="B7" s="25" t="s">
        <v>143</v>
      </c>
      <c r="C7" s="25" t="s">
        <v>130</v>
      </c>
      <c r="D7" s="25">
        <v>415</v>
      </c>
    </row>
    <row r="8" ht="22.5" customHeight="1" spans="1:4">
      <c r="A8" s="26"/>
      <c r="B8" s="25" t="s">
        <v>140</v>
      </c>
      <c r="C8" s="25" t="s">
        <v>145</v>
      </c>
      <c r="D8" s="25">
        <v>105</v>
      </c>
    </row>
    <row r="9" ht="22.5" customHeight="1" spans="1:4">
      <c r="A9" s="26"/>
      <c r="B9" s="25" t="s">
        <v>140</v>
      </c>
      <c r="C9" s="25" t="s">
        <v>130</v>
      </c>
      <c r="D9" s="25">
        <v>332</v>
      </c>
    </row>
    <row r="10" ht="22.5" customHeight="1" spans="1:4">
      <c r="A10" s="26"/>
      <c r="B10" s="25" t="s">
        <v>143</v>
      </c>
      <c r="C10" s="25" t="s">
        <v>130</v>
      </c>
      <c r="D10" s="25">
        <v>996</v>
      </c>
    </row>
    <row r="11" ht="22.5" customHeight="1" spans="1:4">
      <c r="A11" s="26"/>
      <c r="B11" s="25" t="s">
        <v>143</v>
      </c>
      <c r="C11" s="25" t="s">
        <v>130</v>
      </c>
      <c r="D11" s="25">
        <v>28</v>
      </c>
    </row>
    <row r="12" ht="22.5" customHeight="1" spans="1:4">
      <c r="A12" s="26"/>
      <c r="B12" s="25" t="s">
        <v>144</v>
      </c>
      <c r="C12" s="25" t="s">
        <v>146</v>
      </c>
      <c r="D12" s="25">
        <v>67</v>
      </c>
    </row>
    <row r="13" ht="22.5" customHeight="1" spans="1:4">
      <c r="A13" s="27"/>
      <c r="B13" s="25" t="s">
        <v>144</v>
      </c>
      <c r="C13" s="25" t="s">
        <v>130</v>
      </c>
      <c r="D13" s="25">
        <v>237</v>
      </c>
    </row>
    <row r="14" ht="22.5" customHeight="1" spans="1:4">
      <c r="A14" s="24">
        <v>43388</v>
      </c>
      <c r="B14" s="25" t="s">
        <v>147</v>
      </c>
      <c r="C14" s="25" t="s">
        <v>130</v>
      </c>
      <c r="D14" s="25">
        <v>225</v>
      </c>
    </row>
    <row r="15" ht="22.5" customHeight="1" spans="1:4">
      <c r="A15" s="26"/>
      <c r="B15" s="25" t="s">
        <v>140</v>
      </c>
      <c r="C15" s="25" t="s">
        <v>130</v>
      </c>
      <c r="D15" s="25">
        <v>420</v>
      </c>
    </row>
    <row r="16" ht="22.5" customHeight="1" spans="1:4">
      <c r="A16" s="27"/>
      <c r="B16" s="25" t="s">
        <v>148</v>
      </c>
      <c r="C16" s="25" t="s">
        <v>130</v>
      </c>
      <c r="D16" s="25">
        <v>729</v>
      </c>
    </row>
    <row r="17" ht="22.5" customHeight="1" spans="1:4">
      <c r="A17" s="24">
        <v>43389</v>
      </c>
      <c r="B17" s="25" t="s">
        <v>149</v>
      </c>
      <c r="C17" s="25" t="s">
        <v>130</v>
      </c>
      <c r="D17" s="25">
        <v>228</v>
      </c>
    </row>
    <row r="18" ht="22.5" customHeight="1" spans="1:4">
      <c r="A18" s="26"/>
      <c r="B18" s="25" t="s">
        <v>148</v>
      </c>
      <c r="C18" s="25" t="s">
        <v>130</v>
      </c>
      <c r="D18" s="25">
        <v>514</v>
      </c>
    </row>
    <row r="19" ht="22.5" customHeight="1" spans="1:4">
      <c r="A19" s="26"/>
      <c r="B19" s="25" t="s">
        <v>140</v>
      </c>
      <c r="C19" s="25" t="s">
        <v>150</v>
      </c>
      <c r="D19" s="25">
        <v>116</v>
      </c>
    </row>
    <row r="20" ht="22.5" customHeight="1" spans="1:4">
      <c r="A20" s="26"/>
      <c r="B20" s="25" t="s">
        <v>149</v>
      </c>
      <c r="C20" s="25" t="s">
        <v>130</v>
      </c>
      <c r="D20" s="25">
        <v>202</v>
      </c>
    </row>
    <row r="21" ht="22.5" customHeight="1" spans="1:4">
      <c r="A21" s="26"/>
      <c r="B21" s="25" t="s">
        <v>151</v>
      </c>
      <c r="C21" s="25" t="s">
        <v>130</v>
      </c>
      <c r="D21" s="25">
        <v>744</v>
      </c>
    </row>
    <row r="22" ht="22.5" customHeight="1" spans="1:4">
      <c r="A22" s="27"/>
      <c r="B22" s="25" t="s">
        <v>139</v>
      </c>
      <c r="C22" s="25" t="s">
        <v>130</v>
      </c>
      <c r="D22" s="25">
        <v>196</v>
      </c>
    </row>
    <row r="23" ht="22.5" customHeight="1" spans="1:4">
      <c r="A23" s="24">
        <v>43390</v>
      </c>
      <c r="B23" s="25" t="s">
        <v>151</v>
      </c>
      <c r="C23" s="25" t="s">
        <v>130</v>
      </c>
      <c r="D23" s="25">
        <v>56</v>
      </c>
    </row>
    <row r="24" ht="22.5" customHeight="1" spans="1:4">
      <c r="A24" s="26"/>
      <c r="B24" s="25" t="s">
        <v>143</v>
      </c>
      <c r="C24" s="25" t="s">
        <v>130</v>
      </c>
      <c r="D24" s="25">
        <v>334</v>
      </c>
    </row>
    <row r="25" ht="22.5" customHeight="1" spans="1:4">
      <c r="A25" s="27"/>
      <c r="B25" s="25" t="s">
        <v>140</v>
      </c>
      <c r="C25" s="25" t="s">
        <v>130</v>
      </c>
      <c r="D25" s="25">
        <v>224</v>
      </c>
    </row>
    <row r="26" ht="22.5" customHeight="1" spans="1:4">
      <c r="A26" s="24">
        <v>43391</v>
      </c>
      <c r="B26" s="25" t="s">
        <v>143</v>
      </c>
      <c r="C26" s="25" t="s">
        <v>130</v>
      </c>
      <c r="D26" s="25">
        <v>90</v>
      </c>
    </row>
    <row r="27" ht="22.5" customHeight="1" spans="1:4">
      <c r="A27" s="26"/>
      <c r="B27" s="25" t="s">
        <v>152</v>
      </c>
      <c r="C27" s="25" t="s">
        <v>130</v>
      </c>
      <c r="D27" s="25">
        <v>1081</v>
      </c>
    </row>
    <row r="28" ht="22.5" customHeight="1" spans="1:4">
      <c r="A28" s="26"/>
      <c r="B28" s="25" t="s">
        <v>148</v>
      </c>
      <c r="C28" s="25" t="s">
        <v>130</v>
      </c>
      <c r="D28" s="25">
        <v>39</v>
      </c>
    </row>
    <row r="29" ht="22.5" customHeight="1" spans="1:4">
      <c r="A29" s="26"/>
      <c r="B29" s="25" t="s">
        <v>143</v>
      </c>
      <c r="C29" s="25" t="s">
        <v>130</v>
      </c>
      <c r="D29" s="25">
        <v>68</v>
      </c>
    </row>
    <row r="30" ht="22.5" customHeight="1" spans="1:4">
      <c r="A30" s="27"/>
      <c r="B30" s="25" t="s">
        <v>143</v>
      </c>
      <c r="C30" s="25" t="s">
        <v>130</v>
      </c>
      <c r="D30" s="25">
        <v>67</v>
      </c>
    </row>
    <row r="31" ht="22.5" customHeight="1" spans="1:4">
      <c r="A31" s="28">
        <v>43392</v>
      </c>
      <c r="B31" s="25" t="s">
        <v>148</v>
      </c>
      <c r="C31" s="25" t="s">
        <v>130</v>
      </c>
      <c r="D31" s="25">
        <v>512</v>
      </c>
    </row>
    <row r="32" ht="22.5" customHeight="1" spans="1:4">
      <c r="A32" s="25" t="s">
        <v>153</v>
      </c>
      <c r="B32" s="25"/>
      <c r="C32" s="25"/>
      <c r="D32" s="25">
        <f>SUM(D2:D31)</f>
        <v>10896</v>
      </c>
    </row>
  </sheetData>
  <mergeCells count="7">
    <mergeCell ref="A32:C32"/>
    <mergeCell ref="A2:A6"/>
    <mergeCell ref="A7:A13"/>
    <mergeCell ref="A14:A16"/>
    <mergeCell ref="A17:A22"/>
    <mergeCell ref="A23:A25"/>
    <mergeCell ref="A26:A30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opLeftCell="A34" workbookViewId="0">
      <selection activeCell="A1" sqref="A1:G1"/>
    </sheetView>
  </sheetViews>
  <sheetFormatPr defaultColWidth="9" defaultRowHeight="17.25" outlineLevelCol="6"/>
  <cols>
    <col min="1" max="1" width="9" style="16"/>
    <col min="2" max="3" width="21.125" style="16" customWidth="1"/>
    <col min="4" max="4" width="10" style="16" customWidth="1"/>
    <col min="5" max="6" width="9" style="16"/>
    <col min="7" max="7" width="14.5" style="16" customWidth="1"/>
  </cols>
  <sheetData>
    <row r="1" ht="26.25" customHeight="1" spans="1:7">
      <c r="A1" s="17" t="s">
        <v>135</v>
      </c>
      <c r="B1" s="17" t="s">
        <v>154</v>
      </c>
      <c r="C1" s="17" t="s">
        <v>155</v>
      </c>
      <c r="D1" s="17" t="s">
        <v>138</v>
      </c>
      <c r="E1" s="17" t="s">
        <v>156</v>
      </c>
      <c r="F1" s="17" t="s">
        <v>157</v>
      </c>
      <c r="G1" s="17" t="s">
        <v>158</v>
      </c>
    </row>
    <row r="2" ht="24.75" customHeight="1" spans="1:7">
      <c r="A2" s="4">
        <v>10.12</v>
      </c>
      <c r="B2" s="4" t="s">
        <v>159</v>
      </c>
      <c r="C2" s="4" t="s">
        <v>160</v>
      </c>
      <c r="D2" s="4">
        <v>280</v>
      </c>
      <c r="E2" s="4">
        <v>3</v>
      </c>
      <c r="F2" s="4">
        <v>0</v>
      </c>
      <c r="G2" s="4">
        <v>283</v>
      </c>
    </row>
    <row r="3" ht="24.75" customHeight="1" spans="1:7">
      <c r="A3" s="4">
        <v>10.14</v>
      </c>
      <c r="B3" s="4" t="s">
        <v>160</v>
      </c>
      <c r="C3" s="4" t="s">
        <v>159</v>
      </c>
      <c r="D3" s="4">
        <v>256.95</v>
      </c>
      <c r="E3" s="4">
        <v>3</v>
      </c>
      <c r="F3" s="4">
        <v>0</v>
      </c>
      <c r="G3" s="4">
        <v>259.95</v>
      </c>
    </row>
    <row r="4" ht="24.75" customHeight="1" spans="1:7">
      <c r="A4" s="4"/>
      <c r="B4" s="4" t="s">
        <v>159</v>
      </c>
      <c r="C4" s="4" t="s">
        <v>160</v>
      </c>
      <c r="D4" s="4">
        <v>247.89</v>
      </c>
      <c r="E4" s="4">
        <v>3</v>
      </c>
      <c r="F4" s="4">
        <v>10</v>
      </c>
      <c r="G4" s="4">
        <v>260.89</v>
      </c>
    </row>
    <row r="5" ht="24.75" customHeight="1" spans="1:7">
      <c r="A5" s="4"/>
      <c r="B5" s="4" t="s">
        <v>159</v>
      </c>
      <c r="C5" s="4" t="s">
        <v>160</v>
      </c>
      <c r="D5" s="4">
        <v>239.36</v>
      </c>
      <c r="E5" s="4">
        <v>3</v>
      </c>
      <c r="F5" s="4">
        <v>0</v>
      </c>
      <c r="G5" s="4">
        <v>242.36</v>
      </c>
    </row>
    <row r="6" ht="24.75" customHeight="1" spans="1:7">
      <c r="A6" s="4"/>
      <c r="B6" s="4" t="s">
        <v>159</v>
      </c>
      <c r="C6" s="4" t="s">
        <v>160</v>
      </c>
      <c r="D6" s="4">
        <v>244.88</v>
      </c>
      <c r="E6" s="4">
        <v>0</v>
      </c>
      <c r="F6" s="4">
        <v>0</v>
      </c>
      <c r="G6" s="4">
        <v>244.88</v>
      </c>
    </row>
    <row r="7" ht="24.75" customHeight="1" spans="1:7">
      <c r="A7" s="4"/>
      <c r="B7" s="4" t="s">
        <v>159</v>
      </c>
      <c r="C7" s="4" t="s">
        <v>160</v>
      </c>
      <c r="D7" s="4">
        <v>324.88</v>
      </c>
      <c r="E7" s="4">
        <v>5</v>
      </c>
      <c r="F7" s="4">
        <v>0</v>
      </c>
      <c r="G7" s="4">
        <v>329.88</v>
      </c>
    </row>
    <row r="8" ht="24.75" customHeight="1" spans="1:7">
      <c r="A8" s="4"/>
      <c r="B8" s="4" t="s">
        <v>159</v>
      </c>
      <c r="C8" s="4" t="s">
        <v>160</v>
      </c>
      <c r="D8" s="4">
        <v>227.96</v>
      </c>
      <c r="E8" s="4">
        <v>3</v>
      </c>
      <c r="F8" s="4">
        <v>5</v>
      </c>
      <c r="G8" s="4">
        <v>235.96</v>
      </c>
    </row>
    <row r="9" ht="24.75" customHeight="1" spans="1:7">
      <c r="A9" s="4"/>
      <c r="B9" s="4" t="s">
        <v>159</v>
      </c>
      <c r="C9" s="4" t="s">
        <v>160</v>
      </c>
      <c r="D9" s="4">
        <v>242.8</v>
      </c>
      <c r="E9" s="4">
        <v>3</v>
      </c>
      <c r="F9" s="4">
        <v>0</v>
      </c>
      <c r="G9" s="4">
        <v>245.8</v>
      </c>
    </row>
    <row r="10" ht="24.75" customHeight="1" spans="1:7">
      <c r="A10" s="4"/>
      <c r="B10" s="4" t="s">
        <v>159</v>
      </c>
      <c r="C10" s="4" t="s">
        <v>160</v>
      </c>
      <c r="D10" s="4">
        <v>239.42</v>
      </c>
      <c r="E10" s="4">
        <v>3</v>
      </c>
      <c r="F10" s="4">
        <v>0</v>
      </c>
      <c r="G10" s="4">
        <v>242.42</v>
      </c>
    </row>
    <row r="11" ht="24.75" customHeight="1" spans="1:7">
      <c r="A11" s="4">
        <v>10.15</v>
      </c>
      <c r="B11" s="4" t="s">
        <v>159</v>
      </c>
      <c r="C11" s="4" t="s">
        <v>160</v>
      </c>
      <c r="D11" s="4">
        <v>200.48</v>
      </c>
      <c r="E11" s="4">
        <v>3</v>
      </c>
      <c r="F11" s="4">
        <v>0</v>
      </c>
      <c r="G11" s="4">
        <v>203.48</v>
      </c>
    </row>
    <row r="12" ht="24.75" customHeight="1" spans="1:7">
      <c r="A12" s="4">
        <v>10.16</v>
      </c>
      <c r="B12" s="4" t="s">
        <v>160</v>
      </c>
      <c r="C12" s="4" t="s">
        <v>159</v>
      </c>
      <c r="D12" s="4">
        <v>219.92</v>
      </c>
      <c r="E12" s="4">
        <v>3</v>
      </c>
      <c r="F12" s="4">
        <v>0</v>
      </c>
      <c r="G12" s="4">
        <v>222.92</v>
      </c>
    </row>
    <row r="13" ht="24.75" customHeight="1" spans="1:7">
      <c r="A13" s="4"/>
      <c r="B13" s="4" t="s">
        <v>159</v>
      </c>
      <c r="C13" s="4" t="s">
        <v>160</v>
      </c>
      <c r="D13" s="4">
        <v>217.33</v>
      </c>
      <c r="E13" s="4">
        <v>3</v>
      </c>
      <c r="F13" s="4">
        <v>0</v>
      </c>
      <c r="G13" s="4">
        <v>220.33</v>
      </c>
    </row>
    <row r="14" ht="24.75" customHeight="1" spans="1:7">
      <c r="A14" s="4"/>
      <c r="B14" s="4" t="s">
        <v>159</v>
      </c>
      <c r="C14" s="4" t="s">
        <v>160</v>
      </c>
      <c r="D14" s="4">
        <v>251</v>
      </c>
      <c r="E14" s="4">
        <v>3</v>
      </c>
      <c r="F14" s="4">
        <v>10</v>
      </c>
      <c r="G14" s="4">
        <v>264</v>
      </c>
    </row>
    <row r="15" ht="24.75" customHeight="1" spans="1:7">
      <c r="A15" s="4">
        <v>10.17</v>
      </c>
      <c r="B15" s="4" t="s">
        <v>159</v>
      </c>
      <c r="C15" s="4" t="s">
        <v>160</v>
      </c>
      <c r="D15" s="4">
        <v>218.8</v>
      </c>
      <c r="E15" s="4">
        <v>3</v>
      </c>
      <c r="F15" s="4">
        <v>0</v>
      </c>
      <c r="G15" s="4">
        <v>221.8</v>
      </c>
    </row>
    <row r="16" ht="24.75" customHeight="1" spans="1:7">
      <c r="A16" s="4"/>
      <c r="B16" s="4" t="s">
        <v>159</v>
      </c>
      <c r="C16" s="4" t="s">
        <v>160</v>
      </c>
      <c r="D16" s="4">
        <v>242.1</v>
      </c>
      <c r="E16" s="4">
        <v>3</v>
      </c>
      <c r="F16" s="4">
        <v>0</v>
      </c>
      <c r="G16" s="4">
        <v>245.1</v>
      </c>
    </row>
    <row r="17" ht="24.75" customHeight="1" spans="1:7">
      <c r="A17" s="4"/>
      <c r="B17" s="4" t="s">
        <v>159</v>
      </c>
      <c r="C17" s="4" t="s">
        <v>160</v>
      </c>
      <c r="D17" s="4">
        <v>232.92</v>
      </c>
      <c r="E17" s="4">
        <v>3</v>
      </c>
      <c r="F17" s="4">
        <v>0</v>
      </c>
      <c r="G17" s="4">
        <v>235.92</v>
      </c>
    </row>
    <row r="18" ht="24.75" customHeight="1" spans="1:7">
      <c r="A18" s="4"/>
      <c r="B18" s="4" t="s">
        <v>159</v>
      </c>
      <c r="C18" s="4" t="s">
        <v>160</v>
      </c>
      <c r="D18" s="4">
        <v>211.77</v>
      </c>
      <c r="E18" s="4">
        <v>0</v>
      </c>
      <c r="F18" s="4">
        <v>0</v>
      </c>
      <c r="G18" s="4">
        <v>211.77</v>
      </c>
    </row>
    <row r="19" ht="24.75" customHeight="1" spans="1:7">
      <c r="A19" s="4"/>
      <c r="B19" s="4" t="s">
        <v>161</v>
      </c>
      <c r="C19" s="4" t="s">
        <v>160</v>
      </c>
      <c r="D19" s="4">
        <v>83.28</v>
      </c>
      <c r="E19" s="4">
        <v>0</v>
      </c>
      <c r="F19" s="4">
        <v>0</v>
      </c>
      <c r="G19" s="4">
        <v>83.28</v>
      </c>
    </row>
    <row r="20" ht="24.75" customHeight="1" spans="1:7">
      <c r="A20" s="4"/>
      <c r="B20" s="4" t="s">
        <v>159</v>
      </c>
      <c r="C20" s="4" t="s">
        <v>160</v>
      </c>
      <c r="D20" s="4">
        <v>228.04</v>
      </c>
      <c r="E20" s="4">
        <v>3</v>
      </c>
      <c r="F20" s="4">
        <v>10</v>
      </c>
      <c r="G20" s="4">
        <v>241.04</v>
      </c>
    </row>
    <row r="21" ht="24.75" customHeight="1" spans="1:7">
      <c r="A21" s="4"/>
      <c r="B21" s="4" t="s">
        <v>160</v>
      </c>
      <c r="C21" s="4" t="s">
        <v>159</v>
      </c>
      <c r="D21" s="4">
        <v>227.66</v>
      </c>
      <c r="E21" s="4">
        <v>3</v>
      </c>
      <c r="F21" s="4">
        <v>0</v>
      </c>
      <c r="G21" s="4">
        <v>230.66</v>
      </c>
    </row>
    <row r="22" ht="24.75" customHeight="1" spans="1:7">
      <c r="A22" s="4"/>
      <c r="B22" s="4" t="s">
        <v>160</v>
      </c>
      <c r="C22" s="4" t="s">
        <v>159</v>
      </c>
      <c r="D22" s="4">
        <v>232.88</v>
      </c>
      <c r="E22" s="4">
        <v>0</v>
      </c>
      <c r="F22" s="4">
        <v>0</v>
      </c>
      <c r="G22" s="4">
        <v>232.88</v>
      </c>
    </row>
    <row r="23" ht="24.75" customHeight="1" spans="1:7">
      <c r="A23" s="4"/>
      <c r="B23" s="4" t="s">
        <v>159</v>
      </c>
      <c r="C23" s="4" t="s">
        <v>160</v>
      </c>
      <c r="D23" s="4">
        <v>212.04</v>
      </c>
      <c r="E23" s="4">
        <v>3</v>
      </c>
      <c r="F23" s="4">
        <v>0</v>
      </c>
      <c r="G23" s="4">
        <v>215.04</v>
      </c>
    </row>
    <row r="24" ht="24.75" customHeight="1" spans="1:7">
      <c r="A24" s="4"/>
      <c r="B24" s="4" t="s">
        <v>160</v>
      </c>
      <c r="C24" s="4" t="s">
        <v>159</v>
      </c>
      <c r="D24" s="4">
        <v>247.03</v>
      </c>
      <c r="E24" s="4">
        <v>3</v>
      </c>
      <c r="F24" s="4">
        <v>0</v>
      </c>
      <c r="G24" s="4">
        <v>250.03</v>
      </c>
    </row>
    <row r="25" ht="24.75" customHeight="1" spans="1:7">
      <c r="A25" s="4"/>
      <c r="B25" s="4" t="s">
        <v>160</v>
      </c>
      <c r="C25" s="4" t="s">
        <v>159</v>
      </c>
      <c r="D25" s="4">
        <v>265.78</v>
      </c>
      <c r="E25" s="4">
        <v>3</v>
      </c>
      <c r="F25" s="4">
        <v>0</v>
      </c>
      <c r="G25" s="4">
        <v>268.78</v>
      </c>
    </row>
    <row r="26" ht="24.75" customHeight="1" spans="1:7">
      <c r="A26" s="4">
        <v>10.18</v>
      </c>
      <c r="B26" s="4" t="s">
        <v>159</v>
      </c>
      <c r="C26" s="4" t="s">
        <v>160</v>
      </c>
      <c r="D26" s="4">
        <v>212.83</v>
      </c>
      <c r="E26" s="4">
        <v>3</v>
      </c>
      <c r="F26" s="4">
        <v>0</v>
      </c>
      <c r="G26" s="4">
        <v>215.83</v>
      </c>
    </row>
    <row r="27" ht="24.75" customHeight="1" spans="1:7">
      <c r="A27" s="4"/>
      <c r="B27" s="4" t="s">
        <v>161</v>
      </c>
      <c r="C27" s="4" t="s">
        <v>160</v>
      </c>
      <c r="D27" s="4">
        <v>82.84</v>
      </c>
      <c r="E27" s="4">
        <v>0</v>
      </c>
      <c r="F27" s="4">
        <v>0</v>
      </c>
      <c r="G27" s="4">
        <v>82.84</v>
      </c>
    </row>
    <row r="28" ht="24.75" customHeight="1" spans="1:7">
      <c r="A28" s="4"/>
      <c r="B28" s="4" t="s">
        <v>159</v>
      </c>
      <c r="C28" s="4" t="s">
        <v>160</v>
      </c>
      <c r="D28" s="4">
        <v>213.44</v>
      </c>
      <c r="E28" s="4">
        <v>3</v>
      </c>
      <c r="F28" s="4">
        <v>0</v>
      </c>
      <c r="G28" s="4">
        <v>216.44</v>
      </c>
    </row>
    <row r="29" ht="24.75" customHeight="1" spans="1:7">
      <c r="A29" s="4"/>
      <c r="B29" s="4" t="s">
        <v>160</v>
      </c>
      <c r="C29" s="4" t="s">
        <v>159</v>
      </c>
      <c r="D29" s="4">
        <v>269.91</v>
      </c>
      <c r="E29" s="4">
        <v>3</v>
      </c>
      <c r="F29" s="4">
        <v>0</v>
      </c>
      <c r="G29" s="4">
        <v>272.91</v>
      </c>
    </row>
    <row r="30" ht="24.75" customHeight="1" spans="1:7">
      <c r="A30" s="4"/>
      <c r="B30" s="4" t="s">
        <v>160</v>
      </c>
      <c r="C30" s="4" t="s">
        <v>159</v>
      </c>
      <c r="D30" s="4">
        <v>224.74</v>
      </c>
      <c r="E30" s="4">
        <v>5</v>
      </c>
      <c r="F30" s="4">
        <v>0</v>
      </c>
      <c r="G30" s="4">
        <v>229.74</v>
      </c>
    </row>
    <row r="31" ht="24.75" customHeight="1" spans="1:7">
      <c r="A31" s="4"/>
      <c r="B31" s="4" t="s">
        <v>159</v>
      </c>
      <c r="C31" s="4" t="s">
        <v>160</v>
      </c>
      <c r="D31" s="4">
        <v>248.67</v>
      </c>
      <c r="E31" s="4">
        <v>3</v>
      </c>
      <c r="F31" s="4">
        <v>0</v>
      </c>
      <c r="G31" s="4">
        <v>251.67</v>
      </c>
    </row>
    <row r="32" ht="24.75" customHeight="1" spans="1:7">
      <c r="A32" s="4"/>
      <c r="B32" s="4" t="s">
        <v>160</v>
      </c>
      <c r="C32" s="4" t="s">
        <v>161</v>
      </c>
      <c r="D32" s="4">
        <v>85.72</v>
      </c>
      <c r="E32" s="4">
        <v>0</v>
      </c>
      <c r="F32" s="4">
        <v>0</v>
      </c>
      <c r="G32" s="4">
        <v>85.72</v>
      </c>
    </row>
    <row r="33" ht="24.75" customHeight="1" spans="1:7">
      <c r="A33" s="4"/>
      <c r="B33" s="4" t="s">
        <v>159</v>
      </c>
      <c r="C33" s="4" t="s">
        <v>160</v>
      </c>
      <c r="D33" s="4">
        <v>225.18</v>
      </c>
      <c r="E33" s="4">
        <v>3</v>
      </c>
      <c r="F33" s="4">
        <v>10</v>
      </c>
      <c r="G33" s="4">
        <v>238.18</v>
      </c>
    </row>
    <row r="34" ht="24.75" customHeight="1" spans="1:7">
      <c r="A34" s="4">
        <v>10.19</v>
      </c>
      <c r="B34" s="4" t="s">
        <v>160</v>
      </c>
      <c r="C34" s="4" t="s">
        <v>159</v>
      </c>
      <c r="D34" s="4">
        <v>240.44</v>
      </c>
      <c r="E34" s="4">
        <v>3</v>
      </c>
      <c r="F34" s="4">
        <v>0</v>
      </c>
      <c r="G34" s="4">
        <v>243.44</v>
      </c>
    </row>
    <row r="35" ht="24.75" customHeight="1" spans="1:7">
      <c r="A35" s="4"/>
      <c r="B35" s="4" t="s">
        <v>160</v>
      </c>
      <c r="C35" s="4" t="s">
        <v>159</v>
      </c>
      <c r="D35" s="4">
        <v>275.92</v>
      </c>
      <c r="E35" s="4">
        <v>3</v>
      </c>
      <c r="F35" s="4">
        <v>0</v>
      </c>
      <c r="G35" s="4">
        <v>278.92</v>
      </c>
    </row>
    <row r="36" ht="24.75" customHeight="1" spans="1:7">
      <c r="A36" s="4"/>
      <c r="B36" s="4" t="s">
        <v>160</v>
      </c>
      <c r="C36" s="4" t="s">
        <v>159</v>
      </c>
      <c r="D36" s="4">
        <v>245.44</v>
      </c>
      <c r="E36" s="4">
        <v>5</v>
      </c>
      <c r="F36" s="4">
        <v>0</v>
      </c>
      <c r="G36" s="4">
        <v>250.44</v>
      </c>
    </row>
    <row r="37" ht="24.75" customHeight="1" spans="1:7">
      <c r="A37" s="4"/>
      <c r="B37" s="4" t="s">
        <v>160</v>
      </c>
      <c r="C37" s="4" t="s">
        <v>159</v>
      </c>
      <c r="D37" s="4">
        <v>241.16</v>
      </c>
      <c r="E37" s="4">
        <v>3</v>
      </c>
      <c r="F37" s="4">
        <v>0</v>
      </c>
      <c r="G37" s="4">
        <v>244.16</v>
      </c>
    </row>
    <row r="38" ht="24.75" customHeight="1" spans="1:7">
      <c r="A38" s="4"/>
      <c r="B38" s="4" t="s">
        <v>160</v>
      </c>
      <c r="C38" s="4" t="s">
        <v>159</v>
      </c>
      <c r="D38" s="4">
        <v>225.97</v>
      </c>
      <c r="E38" s="4">
        <v>3</v>
      </c>
      <c r="F38" s="4">
        <v>0</v>
      </c>
      <c r="G38" s="4">
        <v>228.97</v>
      </c>
    </row>
    <row r="39" ht="24.75" customHeight="1" spans="1:7">
      <c r="A39" s="18" t="s">
        <v>162</v>
      </c>
      <c r="B39" s="4" t="s">
        <v>160</v>
      </c>
      <c r="C39" s="4" t="s">
        <v>161</v>
      </c>
      <c r="D39" s="4">
        <v>127.32</v>
      </c>
      <c r="E39" s="4">
        <v>5</v>
      </c>
      <c r="F39" s="4">
        <v>0</v>
      </c>
      <c r="G39" s="4">
        <v>132.32</v>
      </c>
    </row>
    <row r="40" ht="24.75" customHeight="1" spans="1:7">
      <c r="A40" s="18"/>
      <c r="B40" s="4" t="s">
        <v>160</v>
      </c>
      <c r="C40" s="4" t="s">
        <v>159</v>
      </c>
      <c r="D40" s="4">
        <v>232.93</v>
      </c>
      <c r="E40" s="4">
        <v>3</v>
      </c>
      <c r="F40" s="4">
        <v>0</v>
      </c>
      <c r="G40" s="4">
        <v>255.93</v>
      </c>
    </row>
    <row r="41" ht="24.75" customHeight="1" spans="1:7">
      <c r="A41" s="19" t="s">
        <v>153</v>
      </c>
      <c r="B41" s="20"/>
      <c r="C41" s="20"/>
      <c r="D41" s="20"/>
      <c r="E41" s="20"/>
      <c r="F41" s="21"/>
      <c r="G41" s="4">
        <v>8919.68</v>
      </c>
    </row>
  </sheetData>
  <mergeCells count="7">
    <mergeCell ref="A41:F41"/>
    <mergeCell ref="A3:A10"/>
    <mergeCell ref="A12:A14"/>
    <mergeCell ref="A15:A25"/>
    <mergeCell ref="A26:A33"/>
    <mergeCell ref="A34:A38"/>
    <mergeCell ref="A39:A40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opLeftCell="A4" workbookViewId="0">
      <selection activeCell="K21" sqref="K21"/>
    </sheetView>
  </sheetViews>
  <sheetFormatPr defaultColWidth="9" defaultRowHeight="14.25"/>
  <cols>
    <col min="10" max="10" width="16.375" customWidth="1"/>
  </cols>
  <sheetData>
    <row r="1" ht="17.25" spans="1:8">
      <c r="A1" s="6" t="s">
        <v>163</v>
      </c>
      <c r="B1" s="7"/>
      <c r="C1" s="8"/>
      <c r="D1" s="9"/>
      <c r="E1" s="9"/>
      <c r="F1" s="6" t="s">
        <v>164</v>
      </c>
      <c r="G1" s="7"/>
      <c r="H1" s="8"/>
    </row>
    <row r="2" ht="17.25" spans="1:8">
      <c r="A2" s="10" t="s">
        <v>165</v>
      </c>
      <c r="B2" s="4" t="s">
        <v>166</v>
      </c>
      <c r="C2" s="11" t="s">
        <v>167</v>
      </c>
      <c r="D2" s="9"/>
      <c r="E2" s="9"/>
      <c r="F2" s="10" t="s">
        <v>165</v>
      </c>
      <c r="G2" s="4" t="s">
        <v>166</v>
      </c>
      <c r="H2" s="11" t="s">
        <v>167</v>
      </c>
    </row>
    <row r="3" ht="17.25" spans="1:8">
      <c r="A3" s="10">
        <v>1</v>
      </c>
      <c r="B3" s="4">
        <v>8000</v>
      </c>
      <c r="C3" s="11">
        <v>1560</v>
      </c>
      <c r="D3" s="9"/>
      <c r="E3" s="9"/>
      <c r="F3" s="10">
        <v>1</v>
      </c>
      <c r="G3" s="4">
        <v>800</v>
      </c>
      <c r="H3" s="11">
        <v>176</v>
      </c>
    </row>
    <row r="4" ht="17.25" spans="1:8">
      <c r="A4" s="10">
        <v>2</v>
      </c>
      <c r="B4" s="4"/>
      <c r="C4" s="11"/>
      <c r="D4" s="9"/>
      <c r="E4" s="9"/>
      <c r="F4" s="10">
        <v>2</v>
      </c>
      <c r="G4" s="4">
        <v>800</v>
      </c>
      <c r="H4" s="11">
        <v>473</v>
      </c>
    </row>
    <row r="5" ht="17.25" spans="1:8">
      <c r="A5" s="10">
        <v>3</v>
      </c>
      <c r="B5" s="4"/>
      <c r="C5" s="11"/>
      <c r="D5" s="9"/>
      <c r="E5" s="9"/>
      <c r="F5" s="10">
        <v>3</v>
      </c>
      <c r="G5" s="4">
        <v>800</v>
      </c>
      <c r="H5" s="11"/>
    </row>
    <row r="6" ht="17.25" spans="1:8">
      <c r="A6" s="10">
        <v>4</v>
      </c>
      <c r="B6" s="4"/>
      <c r="C6" s="11"/>
      <c r="D6" s="9"/>
      <c r="E6" s="9"/>
      <c r="F6" s="10">
        <v>4</v>
      </c>
      <c r="G6" s="4">
        <v>800</v>
      </c>
      <c r="H6" s="11">
        <v>362</v>
      </c>
    </row>
    <row r="7" ht="17.25" spans="1:8">
      <c r="A7" s="10">
        <v>5</v>
      </c>
      <c r="B7" s="4"/>
      <c r="C7" s="11"/>
      <c r="D7" s="9"/>
      <c r="E7" s="9"/>
      <c r="F7" s="10">
        <v>5</v>
      </c>
      <c r="G7" s="4">
        <v>800</v>
      </c>
      <c r="H7" s="11">
        <v>800</v>
      </c>
    </row>
    <row r="8" ht="17.25" spans="1:8">
      <c r="A8" s="10">
        <v>6</v>
      </c>
      <c r="B8" s="4"/>
      <c r="C8" s="11"/>
      <c r="D8" s="9"/>
      <c r="E8" s="9"/>
      <c r="F8" s="10">
        <v>6</v>
      </c>
      <c r="G8" s="4">
        <v>800</v>
      </c>
      <c r="H8" s="11">
        <v>552</v>
      </c>
    </row>
    <row r="9" ht="17.25" spans="1:8">
      <c r="A9" s="10">
        <v>7</v>
      </c>
      <c r="B9" s="4"/>
      <c r="C9" s="11"/>
      <c r="D9" s="9"/>
      <c r="E9" s="9"/>
      <c r="F9" s="10">
        <v>7</v>
      </c>
      <c r="G9" s="4">
        <v>800</v>
      </c>
      <c r="H9" s="11"/>
    </row>
    <row r="10" ht="17.25" spans="1:8">
      <c r="A10" s="10">
        <v>8</v>
      </c>
      <c r="B10" s="4"/>
      <c r="C10" s="11"/>
      <c r="D10" s="9"/>
      <c r="E10" s="9"/>
      <c r="F10" s="10">
        <v>8</v>
      </c>
      <c r="G10" s="4">
        <v>800</v>
      </c>
      <c r="H10" s="11"/>
    </row>
    <row r="11" ht="17.25" spans="1:8">
      <c r="A11" s="10">
        <v>9</v>
      </c>
      <c r="B11" s="4"/>
      <c r="C11" s="11"/>
      <c r="D11" s="9"/>
      <c r="E11" s="9"/>
      <c r="F11" s="10">
        <v>9</v>
      </c>
      <c r="G11" s="4">
        <v>800</v>
      </c>
      <c r="H11" s="11"/>
    </row>
    <row r="12" ht="18" spans="1:8">
      <c r="A12" s="12">
        <v>10</v>
      </c>
      <c r="B12" s="13"/>
      <c r="C12" s="14"/>
      <c r="D12" s="9"/>
      <c r="E12" s="9"/>
      <c r="F12" s="10">
        <v>10</v>
      </c>
      <c r="G12" s="4">
        <v>800</v>
      </c>
      <c r="H12" s="11">
        <v>356</v>
      </c>
    </row>
    <row r="13" ht="17.25" spans="1:8">
      <c r="A13" s="9"/>
      <c r="B13" s="9"/>
      <c r="C13" s="15">
        <v>1560</v>
      </c>
      <c r="D13" s="9"/>
      <c r="E13" s="9"/>
      <c r="F13" s="10">
        <v>11</v>
      </c>
      <c r="G13" s="4">
        <v>800</v>
      </c>
      <c r="H13" s="11">
        <v>6</v>
      </c>
    </row>
    <row r="14" ht="17.25" spans="1:8">
      <c r="A14" s="9"/>
      <c r="B14" s="9"/>
      <c r="C14" s="9"/>
      <c r="D14" s="9"/>
      <c r="E14" s="9"/>
      <c r="F14" s="10">
        <v>12</v>
      </c>
      <c r="G14" s="4">
        <v>800</v>
      </c>
      <c r="H14" s="11">
        <v>800</v>
      </c>
    </row>
    <row r="15" ht="18" spans="1:8">
      <c r="A15" s="9"/>
      <c r="B15" s="9"/>
      <c r="C15" s="9"/>
      <c r="D15" s="9"/>
      <c r="E15" s="9"/>
      <c r="F15" s="12">
        <v>13</v>
      </c>
      <c r="G15" s="13">
        <v>800</v>
      </c>
      <c r="H15" s="14">
        <v>293</v>
      </c>
    </row>
    <row r="16" ht="17.25" spans="1:8">
      <c r="A16" s="6" t="s">
        <v>168</v>
      </c>
      <c r="B16" s="7"/>
      <c r="C16" s="8"/>
      <c r="D16" s="9"/>
      <c r="E16" s="9"/>
      <c r="F16" s="9"/>
      <c r="G16" s="9"/>
      <c r="H16" s="15">
        <v>3818</v>
      </c>
    </row>
    <row r="17" ht="17.25" spans="1:10">
      <c r="A17" s="10" t="s">
        <v>165</v>
      </c>
      <c r="B17" s="4" t="s">
        <v>166</v>
      </c>
      <c r="C17" s="11" t="s">
        <v>167</v>
      </c>
      <c r="D17" s="9"/>
      <c r="E17" s="9"/>
      <c r="F17" s="9"/>
      <c r="G17" s="9"/>
      <c r="H17" s="9"/>
      <c r="I17" s="9"/>
      <c r="J17" s="9"/>
    </row>
    <row r="18" ht="17.25" spans="1:10">
      <c r="A18" s="10">
        <v>1</v>
      </c>
      <c r="B18" s="4">
        <v>800</v>
      </c>
      <c r="C18" s="11">
        <v>130</v>
      </c>
      <c r="D18" s="9"/>
      <c r="E18" s="9"/>
      <c r="F18" s="9"/>
      <c r="G18" s="9"/>
      <c r="H18" s="9"/>
      <c r="I18" s="9"/>
      <c r="J18" s="9"/>
    </row>
    <row r="19" ht="17.25" spans="1:10">
      <c r="A19" s="10">
        <v>2</v>
      </c>
      <c r="B19" s="4">
        <v>800</v>
      </c>
      <c r="C19" s="11">
        <v>0</v>
      </c>
      <c r="D19" s="9"/>
      <c r="E19" s="9"/>
      <c r="F19" s="9"/>
      <c r="G19" s="9"/>
      <c r="H19" s="9"/>
      <c r="I19" s="9"/>
      <c r="J19" s="9"/>
    </row>
    <row r="20" ht="18" spans="1:10">
      <c r="A20" s="10">
        <v>3</v>
      </c>
      <c r="B20" s="4">
        <v>800</v>
      </c>
      <c r="C20" s="11">
        <v>0</v>
      </c>
      <c r="D20" s="9"/>
      <c r="E20" s="9"/>
      <c r="F20" s="9"/>
      <c r="G20" s="9"/>
      <c r="H20" s="9"/>
      <c r="I20" s="9"/>
      <c r="J20" s="9"/>
    </row>
    <row r="21" ht="17.25" spans="1:10">
      <c r="A21" s="10">
        <v>4</v>
      </c>
      <c r="B21" s="4">
        <v>800</v>
      </c>
      <c r="C21" s="11">
        <v>0</v>
      </c>
      <c r="D21" s="9"/>
      <c r="E21" s="9"/>
      <c r="F21" s="6" t="s">
        <v>169</v>
      </c>
      <c r="G21" s="7"/>
      <c r="H21" s="8"/>
      <c r="I21" s="9"/>
      <c r="J21" s="9"/>
    </row>
    <row r="22" ht="17.25" spans="1:10">
      <c r="A22" s="10">
        <v>5</v>
      </c>
      <c r="B22" s="4">
        <v>800</v>
      </c>
      <c r="C22" s="11">
        <v>338</v>
      </c>
      <c r="D22" s="15" t="s">
        <v>170</v>
      </c>
      <c r="E22" s="9"/>
      <c r="F22" s="10" t="s">
        <v>165</v>
      </c>
      <c r="G22" s="4" t="s">
        <v>166</v>
      </c>
      <c r="H22" s="11" t="s">
        <v>167</v>
      </c>
      <c r="I22" s="9"/>
      <c r="J22" s="9"/>
    </row>
    <row r="23" ht="17.25" spans="1:10">
      <c r="A23" s="10">
        <v>6</v>
      </c>
      <c r="B23" s="4">
        <v>800</v>
      </c>
      <c r="C23" s="11">
        <v>0</v>
      </c>
      <c r="D23" s="9"/>
      <c r="E23" s="9"/>
      <c r="F23" s="10">
        <v>1</v>
      </c>
      <c r="G23" s="4">
        <v>800</v>
      </c>
      <c r="H23" s="11"/>
      <c r="I23" s="9"/>
      <c r="J23" s="9"/>
    </row>
    <row r="24" ht="17.25" spans="1:10">
      <c r="A24" s="10">
        <v>7</v>
      </c>
      <c r="B24" s="4">
        <v>800</v>
      </c>
      <c r="C24" s="11">
        <v>800</v>
      </c>
      <c r="D24" s="9"/>
      <c r="E24" s="9"/>
      <c r="F24" s="10">
        <v>2</v>
      </c>
      <c r="G24" s="4">
        <v>800</v>
      </c>
      <c r="H24" s="11">
        <v>141</v>
      </c>
      <c r="I24" s="9"/>
      <c r="J24" s="9"/>
    </row>
    <row r="25" ht="17.25" spans="1:10">
      <c r="A25" s="10">
        <v>8</v>
      </c>
      <c r="B25" s="4">
        <v>800</v>
      </c>
      <c r="C25" s="11">
        <v>-432</v>
      </c>
      <c r="D25" s="9"/>
      <c r="E25" s="9"/>
      <c r="F25" s="10">
        <v>3</v>
      </c>
      <c r="G25" s="4">
        <v>800</v>
      </c>
      <c r="H25" s="11">
        <v>253</v>
      </c>
      <c r="I25" s="9"/>
      <c r="J25" s="9"/>
    </row>
    <row r="26" ht="17.25" spans="1:10">
      <c r="A26" s="10">
        <v>9</v>
      </c>
      <c r="B26" s="4">
        <v>800</v>
      </c>
      <c r="C26" s="11">
        <v>90</v>
      </c>
      <c r="D26" s="9"/>
      <c r="E26" s="9"/>
      <c r="F26" s="10">
        <v>4</v>
      </c>
      <c r="G26" s="4">
        <v>800</v>
      </c>
      <c r="H26" s="11">
        <v>0</v>
      </c>
      <c r="I26" s="9"/>
      <c r="J26" s="9"/>
    </row>
    <row r="27" ht="18" spans="1:10">
      <c r="A27" s="12">
        <v>10</v>
      </c>
      <c r="B27" s="13">
        <v>800</v>
      </c>
      <c r="C27" s="14">
        <v>35</v>
      </c>
      <c r="D27" s="9"/>
      <c r="E27" s="9"/>
      <c r="F27" s="10">
        <v>5</v>
      </c>
      <c r="G27" s="4">
        <v>800</v>
      </c>
      <c r="H27" s="11">
        <v>800</v>
      </c>
      <c r="I27" s="9"/>
      <c r="J27" s="9"/>
    </row>
    <row r="28" ht="17.25" spans="1:10">
      <c r="A28" s="9"/>
      <c r="B28" s="9"/>
      <c r="C28" s="15">
        <v>961</v>
      </c>
      <c r="D28" s="9"/>
      <c r="E28" s="9"/>
      <c r="F28" s="10">
        <v>6</v>
      </c>
      <c r="G28" s="4">
        <v>800</v>
      </c>
      <c r="H28" s="11">
        <v>0</v>
      </c>
      <c r="I28" s="15" t="s">
        <v>171</v>
      </c>
      <c r="J28" s="15" t="s">
        <v>172</v>
      </c>
    </row>
    <row r="29" ht="17.25" spans="1:10">
      <c r="A29" s="9"/>
      <c r="B29" s="9"/>
      <c r="C29" s="9"/>
      <c r="D29" s="9"/>
      <c r="E29" s="9"/>
      <c r="F29" s="10">
        <v>7</v>
      </c>
      <c r="G29" s="4">
        <v>800</v>
      </c>
      <c r="H29" s="11">
        <v>146</v>
      </c>
      <c r="I29" s="9"/>
      <c r="J29" s="9"/>
    </row>
    <row r="30" ht="18" spans="1:10">
      <c r="A30" s="9"/>
      <c r="B30" s="9"/>
      <c r="C30" s="9"/>
      <c r="D30" s="9"/>
      <c r="E30" s="9"/>
      <c r="F30" s="10">
        <v>8</v>
      </c>
      <c r="G30" s="4">
        <v>800</v>
      </c>
      <c r="H30" s="11">
        <v>51</v>
      </c>
      <c r="I30" s="9"/>
      <c r="J30" s="9"/>
    </row>
    <row r="31" ht="17.25" spans="1:10">
      <c r="A31" s="6" t="s">
        <v>173</v>
      </c>
      <c r="B31" s="7"/>
      <c r="C31" s="8"/>
      <c r="D31" s="9"/>
      <c r="E31" s="9"/>
      <c r="F31" s="10">
        <v>9</v>
      </c>
      <c r="G31" s="4">
        <v>800</v>
      </c>
      <c r="H31" s="11">
        <v>0</v>
      </c>
      <c r="I31" s="9"/>
      <c r="J31" s="9"/>
    </row>
    <row r="32" ht="17.25" spans="1:10">
      <c r="A32" s="10" t="s">
        <v>165</v>
      </c>
      <c r="B32" s="4" t="s">
        <v>166</v>
      </c>
      <c r="C32" s="11" t="s">
        <v>167</v>
      </c>
      <c r="D32" s="9"/>
      <c r="E32" s="9"/>
      <c r="F32" s="10">
        <v>10</v>
      </c>
      <c r="G32" s="4">
        <v>800</v>
      </c>
      <c r="H32" s="11">
        <v>523</v>
      </c>
      <c r="I32" s="9"/>
      <c r="J32" s="9"/>
    </row>
    <row r="33" ht="17.25" spans="1:8">
      <c r="A33" s="10">
        <v>1</v>
      </c>
      <c r="B33" s="4">
        <v>800</v>
      </c>
      <c r="C33" s="11"/>
      <c r="D33" s="9"/>
      <c r="E33" s="9"/>
      <c r="F33" s="10">
        <v>11</v>
      </c>
      <c r="G33" s="4">
        <v>800</v>
      </c>
      <c r="H33" s="11">
        <v>263</v>
      </c>
    </row>
    <row r="34" ht="18" spans="1:8">
      <c r="A34" s="10">
        <v>2</v>
      </c>
      <c r="B34" s="4">
        <v>800</v>
      </c>
      <c r="C34" s="11">
        <v>93</v>
      </c>
      <c r="D34" s="9"/>
      <c r="E34" s="9"/>
      <c r="F34" s="12">
        <v>12</v>
      </c>
      <c r="G34" s="13">
        <v>800</v>
      </c>
      <c r="H34" s="14">
        <v>148</v>
      </c>
    </row>
    <row r="35" ht="17.25" spans="1:8">
      <c r="A35" s="10">
        <v>3</v>
      </c>
      <c r="B35" s="4">
        <v>800</v>
      </c>
      <c r="C35" s="11">
        <v>485</v>
      </c>
      <c r="D35" s="9"/>
      <c r="E35" s="9"/>
      <c r="F35" s="9"/>
      <c r="G35" s="9"/>
      <c r="H35" s="15">
        <v>2325</v>
      </c>
    </row>
    <row r="36" ht="17.25" spans="1:8">
      <c r="A36" s="10">
        <v>4</v>
      </c>
      <c r="B36" s="4">
        <v>800</v>
      </c>
      <c r="C36" s="11">
        <v>165</v>
      </c>
      <c r="D36" s="9"/>
      <c r="E36" s="9"/>
      <c r="F36" s="9"/>
      <c r="G36" s="9"/>
      <c r="H36" s="9"/>
    </row>
    <row r="37" ht="17.25" spans="1:8">
      <c r="A37" s="10">
        <v>5</v>
      </c>
      <c r="B37" s="4">
        <v>800</v>
      </c>
      <c r="C37" s="11">
        <v>156</v>
      </c>
      <c r="D37" s="9"/>
      <c r="E37" s="9"/>
      <c r="F37" s="9"/>
      <c r="G37" s="9"/>
      <c r="H37" s="9"/>
    </row>
    <row r="38" ht="17.25" spans="1:8">
      <c r="A38" s="10">
        <v>6</v>
      </c>
      <c r="B38" s="4">
        <v>800</v>
      </c>
      <c r="C38" s="11">
        <v>303</v>
      </c>
      <c r="D38" s="9"/>
      <c r="E38" s="9"/>
      <c r="F38" s="9"/>
      <c r="G38" s="9"/>
      <c r="H38" s="9"/>
    </row>
    <row r="39" ht="17.25" spans="1:8">
      <c r="A39" s="10">
        <v>7</v>
      </c>
      <c r="B39" s="4">
        <v>800</v>
      </c>
      <c r="C39" s="11">
        <v>400</v>
      </c>
      <c r="D39" s="9"/>
      <c r="E39" s="9"/>
      <c r="F39" s="9"/>
      <c r="G39" s="9"/>
      <c r="H39" s="9"/>
    </row>
    <row r="40" ht="17.25" spans="1:8">
      <c r="A40" s="10">
        <v>8</v>
      </c>
      <c r="B40" s="4">
        <v>800</v>
      </c>
      <c r="C40" s="11">
        <v>800</v>
      </c>
      <c r="D40" s="15" t="s">
        <v>174</v>
      </c>
      <c r="E40" s="9"/>
      <c r="F40" s="9"/>
      <c r="G40" s="9"/>
      <c r="H40" s="9"/>
    </row>
    <row r="41" ht="17.25" spans="1:8">
      <c r="A41" s="10">
        <v>9</v>
      </c>
      <c r="B41" s="4">
        <v>800</v>
      </c>
      <c r="C41" s="11">
        <v>136</v>
      </c>
      <c r="D41" s="9"/>
      <c r="E41" s="9"/>
      <c r="F41" s="9"/>
      <c r="G41" s="9"/>
      <c r="H41" s="9"/>
    </row>
    <row r="42" ht="18" spans="1:8">
      <c r="A42" s="12">
        <v>10</v>
      </c>
      <c r="B42" s="13">
        <v>800</v>
      </c>
      <c r="C42" s="14">
        <v>196</v>
      </c>
      <c r="D42" s="9"/>
      <c r="E42" s="9"/>
      <c r="F42" s="9"/>
      <c r="G42" s="9"/>
      <c r="H42" s="9"/>
    </row>
    <row r="43" ht="17.25" spans="1:8">
      <c r="A43" s="9"/>
      <c r="B43" s="9"/>
      <c r="C43" s="15">
        <v>2734</v>
      </c>
      <c r="D43" s="9"/>
      <c r="E43" s="9"/>
      <c r="F43" s="9"/>
      <c r="G43" s="9"/>
      <c r="H43" s="9"/>
    </row>
  </sheetData>
  <mergeCells count="5">
    <mergeCell ref="A1:C1"/>
    <mergeCell ref="F1:H1"/>
    <mergeCell ref="A16:C16"/>
    <mergeCell ref="F21:H21"/>
    <mergeCell ref="A31:C31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7"/>
  <sheetViews>
    <sheetView workbookViewId="0">
      <selection activeCell="D17" sqref="D17"/>
    </sheetView>
  </sheetViews>
  <sheetFormatPr defaultColWidth="9" defaultRowHeight="14.25" outlineLevelRow="6" outlineLevelCol="1"/>
  <cols>
    <col min="1" max="1" width="13.875" customWidth="1"/>
    <col min="2" max="2" width="15" style="1" customWidth="1"/>
  </cols>
  <sheetData>
    <row r="2" ht="17.25" spans="1:2">
      <c r="A2" s="2" t="s">
        <v>175</v>
      </c>
      <c r="B2" s="3">
        <v>86</v>
      </c>
    </row>
    <row r="3" ht="17.25" spans="1:2">
      <c r="A3" s="2" t="s">
        <v>176</v>
      </c>
      <c r="B3" s="3">
        <v>836</v>
      </c>
    </row>
    <row r="4" ht="17.25" spans="1:2">
      <c r="A4" s="2" t="s">
        <v>177</v>
      </c>
      <c r="B4" s="3">
        <v>316</v>
      </c>
    </row>
    <row r="5" ht="17.25" spans="1:2">
      <c r="A5" s="4" t="s">
        <v>178</v>
      </c>
      <c r="B5" s="3">
        <v>1000</v>
      </c>
    </row>
    <row r="6" ht="17.25" spans="1:2">
      <c r="A6" s="4" t="s">
        <v>179</v>
      </c>
      <c r="B6" s="3">
        <v>640</v>
      </c>
    </row>
    <row r="7" ht="17.25" spans="1:2">
      <c r="A7" s="2" t="s">
        <v>153</v>
      </c>
      <c r="B7" s="5">
        <f>SUM(B2:B6)</f>
        <v>2878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试驾旅行社</vt:lpstr>
      <vt:lpstr>酒店签单杂费明细</vt:lpstr>
      <vt:lpstr>专车费用明细</vt:lpstr>
      <vt:lpstr>试驾车信封费用明细</vt:lpstr>
      <vt:lpstr>杂费明细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胡金磊</cp:lastModifiedBy>
  <dcterms:created xsi:type="dcterms:W3CDTF">1996-12-17T01:32:00Z</dcterms:created>
  <cp:lastPrinted>2018-09-12T06:52:00Z</cp:lastPrinted>
  <dcterms:modified xsi:type="dcterms:W3CDTF">2018-11-14T09:58:43Z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