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关哥\2会议活动\2017年6月29日美信美达海航接待\借款报账\"/>
    </mc:Choice>
  </mc:AlternateContent>
  <bookViews>
    <workbookView xWindow="0" yWindow="0" windowWidth="20385" windowHeight="8370" activeTab="3" xr2:uid="{00000000-000D-0000-FFFF-FFFF00000000}"/>
  </bookViews>
  <sheets>
    <sheet name="员工报销明细" sheetId="3" r:id="rId1"/>
    <sheet name="员工差旅明细" sheetId="2" r:id="rId2"/>
    <sheet name="22855" sheetId="4" r:id="rId3"/>
    <sheet name="3000" sheetId="5" r:id="rId4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E45" i="5" l="1"/>
  <c r="E52" i="5"/>
  <c r="E41" i="5"/>
  <c r="E44" i="5"/>
  <c r="E38" i="5"/>
  <c r="E40" i="5"/>
  <c r="E33" i="5"/>
  <c r="E37" i="5"/>
  <c r="E28" i="5"/>
  <c r="E32" i="5"/>
  <c r="E25" i="5"/>
  <c r="E27" i="5"/>
  <c r="E22" i="5"/>
  <c r="E24" i="5"/>
  <c r="E17" i="5"/>
  <c r="E21" i="5"/>
  <c r="E14" i="5"/>
  <c r="E16" i="5"/>
  <c r="E8" i="5"/>
  <c r="E13" i="5"/>
  <c r="E53" i="5"/>
  <c r="A58" i="5"/>
  <c r="H45" i="5"/>
  <c r="H46" i="5"/>
  <c r="H47" i="5"/>
  <c r="H48" i="5"/>
  <c r="H49" i="5"/>
  <c r="H50" i="5"/>
  <c r="H51" i="5"/>
  <c r="H52" i="5"/>
  <c r="H41" i="5"/>
  <c r="H42" i="5"/>
  <c r="H43" i="5"/>
  <c r="H44" i="5"/>
  <c r="H38" i="5"/>
  <c r="H39" i="5"/>
  <c r="H40" i="5"/>
  <c r="H33" i="5"/>
  <c r="H34" i="5"/>
  <c r="H35" i="5"/>
  <c r="H36" i="5"/>
  <c r="H37" i="5"/>
  <c r="H28" i="5"/>
  <c r="H29" i="5"/>
  <c r="H30" i="5"/>
  <c r="H31" i="5"/>
  <c r="H32" i="5"/>
  <c r="H25" i="5"/>
  <c r="H26" i="5"/>
  <c r="H27" i="5"/>
  <c r="H22" i="5"/>
  <c r="H23" i="5"/>
  <c r="H24" i="5"/>
  <c r="H17" i="5"/>
  <c r="H18" i="5"/>
  <c r="H19" i="5"/>
  <c r="H20" i="5"/>
  <c r="H21" i="5"/>
  <c r="H14" i="5"/>
  <c r="H15" i="5"/>
  <c r="H16" i="5"/>
  <c r="H8" i="5"/>
  <c r="H9" i="5"/>
  <c r="H10" i="5"/>
  <c r="H11" i="5"/>
  <c r="H12" i="5"/>
  <c r="H13" i="5"/>
  <c r="H53" i="5"/>
  <c r="C58" i="5"/>
  <c r="I58" i="5"/>
  <c r="G52" i="5"/>
  <c r="G44" i="5"/>
  <c r="G40" i="5"/>
  <c r="G37" i="5"/>
  <c r="G32" i="5"/>
  <c r="G27" i="5"/>
  <c r="G24" i="5"/>
  <c r="G21" i="5"/>
  <c r="G16" i="5"/>
  <c r="G13" i="5"/>
  <c r="G53" i="5"/>
  <c r="G58" i="5"/>
  <c r="F52" i="5"/>
  <c r="F44" i="5"/>
  <c r="F40" i="5"/>
  <c r="F37" i="5"/>
  <c r="F32" i="5"/>
  <c r="F27" i="5"/>
  <c r="F24" i="5"/>
  <c r="F21" i="5"/>
  <c r="F16" i="5"/>
  <c r="F13" i="5"/>
  <c r="F53" i="5"/>
  <c r="E58" i="5"/>
  <c r="D52" i="5"/>
  <c r="D44" i="5"/>
  <c r="D40" i="5"/>
  <c r="D37" i="5"/>
  <c r="D32" i="5"/>
  <c r="D27" i="5"/>
  <c r="D24" i="5"/>
  <c r="D21" i="5"/>
  <c r="D16" i="5"/>
  <c r="D13" i="5"/>
  <c r="D53" i="5"/>
  <c r="C52" i="5"/>
  <c r="C44" i="5"/>
  <c r="C40" i="5"/>
  <c r="C37" i="5"/>
  <c r="C32" i="5"/>
  <c r="C27" i="5"/>
  <c r="C24" i="5"/>
  <c r="C21" i="5"/>
  <c r="C16" i="5"/>
  <c r="C13" i="5"/>
  <c r="C53" i="5"/>
  <c r="E45" i="4"/>
  <c r="E52" i="4"/>
  <c r="E41" i="4"/>
  <c r="E44" i="4"/>
  <c r="E38" i="4"/>
  <c r="E40" i="4"/>
  <c r="E33" i="4"/>
  <c r="E37" i="4"/>
  <c r="E28" i="4"/>
  <c r="E32" i="4"/>
  <c r="E25" i="4"/>
  <c r="E27" i="4"/>
  <c r="E22" i="4"/>
  <c r="E24" i="4"/>
  <c r="E17" i="4"/>
  <c r="E21" i="4"/>
  <c r="E14" i="4"/>
  <c r="E16" i="4"/>
  <c r="E8" i="4"/>
  <c r="E13" i="4"/>
  <c r="E53" i="4"/>
  <c r="A58" i="4"/>
  <c r="H45" i="4"/>
  <c r="H46" i="4"/>
  <c r="H47" i="4"/>
  <c r="H48" i="4"/>
  <c r="H49" i="4"/>
  <c r="H50" i="4"/>
  <c r="H51" i="4"/>
  <c r="H52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H25" i="4"/>
  <c r="H26" i="4"/>
  <c r="H27" i="4"/>
  <c r="H22" i="4"/>
  <c r="H23" i="4"/>
  <c r="H24" i="4"/>
  <c r="H17" i="4"/>
  <c r="H18" i="4"/>
  <c r="H19" i="4"/>
  <c r="H20" i="4"/>
  <c r="H21" i="4"/>
  <c r="H14" i="4"/>
  <c r="H15" i="4"/>
  <c r="H16" i="4"/>
  <c r="H8" i="4"/>
  <c r="H9" i="4"/>
  <c r="H10" i="4"/>
  <c r="H11" i="4"/>
  <c r="H12" i="4"/>
  <c r="H13" i="4"/>
  <c r="H53" i="4"/>
  <c r="C58" i="4"/>
  <c r="I58" i="4"/>
  <c r="G52" i="4"/>
  <c r="G44" i="4"/>
  <c r="G40" i="4"/>
  <c r="G37" i="4"/>
  <c r="G32" i="4"/>
  <c r="G27" i="4"/>
  <c r="G24" i="4"/>
  <c r="G21" i="4"/>
  <c r="G16" i="4"/>
  <c r="G13" i="4"/>
  <c r="G53" i="4"/>
  <c r="G58" i="4"/>
  <c r="F52" i="4"/>
  <c r="F44" i="4"/>
  <c r="F40" i="4"/>
  <c r="F37" i="4"/>
  <c r="F32" i="4"/>
  <c r="F27" i="4"/>
  <c r="F24" i="4"/>
  <c r="F21" i="4"/>
  <c r="F16" i="4"/>
  <c r="F13" i="4"/>
  <c r="F53" i="4"/>
  <c r="E58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I34" i="2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<sst xmlns="http://schemas.openxmlformats.org/spreadsheetml/2006/main" count="222" uniqueCount="92">
  <si>
    <t>【借款报销单】</t>
  </si>
  <si>
    <t>团号：KMJ-1707-A01MXM288</t>
  </si>
  <si>
    <t>会议日期：7月1日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</si>
  <si>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</si>
  <si>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</si>
  <si>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</si>
  <si>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</si>
  <si>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</si>
  <si>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</si>
  <si>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</si>
  <si>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</si>
  <si>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</si>
  <si>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</si>
  <si>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</si>
  <si>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</si>
  <si>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</si>
  <si>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</si>
  <si>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</si>
  <si>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</si>
  <si>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</si>
  <si>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</si>
  <si>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</si>
  <si>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</si>
  <si>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</si>
  <si>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</si>
  <si>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</si>
  <si>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</si>
  <si>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</si>
  <si>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</si>
  <si>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</si>
  <si>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</si>
  <si>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</si>
  <si>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</si>
  <si>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</si>
  <si>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</si>
  <si>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</si>
  <si>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</si>
  <si>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</si>
  <si>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</si>
  <si>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</si>
  <si>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</si>
  <si>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</si>
  <si>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矿泉水</t>
  </si>
  <si>
    <t>会议采买矿泉水65箱，矿泉水搬运人员费用，矿泉水运输物流费用，采买会议礼品</t>
  </si>
  <si>
    <t>搬运人员+运输费用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</si>
  <si>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</si>
  <si>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</si>
  <si>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</si>
  <si>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</si>
  <si>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</si>
  <si>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</si>
  <si>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</si>
  <si>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</si>
  <si>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</si>
  <si>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</si>
  <si>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</si>
  <si>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</si>
  <si>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</si>
  <si>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</si>
  <si>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</si>
  <si>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</si>
  <si>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</si>
  <si>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</si>
  <si>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</si>
  <si>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</si>
  <si>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</si>
  <si>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</si>
  <si>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</si>
  <si>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</si>
  <si>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</si>
  <si>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</si>
  <si>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</si>
  <si>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</si>
  <si>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</si>
  <si>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</si>
  <si>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</si>
  <si>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</si>
  <si>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</si>
  <si>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</si>
  <si>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</si>
  <si>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</si>
  <si>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</si>
  <si>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</si>
  <si>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</si>
  <si>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</si>
  <si>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</si>
  <si>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</si>
  <si>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3" type="noConversion"/>
  </si>
  <si>
    <t>加油</t>
    <phoneticPr fontId="13" type="noConversion"/>
  </si>
  <si>
    <t>京东采买</t>
    <phoneticPr fontId="13" type="noConversion"/>
  </si>
  <si>
    <t>旅游、门票</t>
    <phoneticPr fontId="13" type="noConversion"/>
  </si>
  <si>
    <t>打车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</si>
</sst>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#,##0.00_ "/>
    <numFmt numFmtId="178" formatCode="#,##0.00_);[Red]\(#,##0.00\)"/>
    <numFmt numFmtId="179" formatCode="0.00_);[Red]\(0.00\)"/>
    <numFmt numFmtId="180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3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B8B63FE-3C26-4236-83C1-7F53E240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1CF9366-2F5D-4BEC-A629-938529CE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6" zoomScale="85" zoomScaleNormal="85" workbookViewId="0">
      <selection activeCell="H48" sqref="H4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15">
      <c r="H4" s="60" t="s">
        <v>1</v>
      </c>
      <c r="I4" s="60"/>
      <c r="J4" s="60" t="s">
        <v>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15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 x14ac:dyDescent="0.15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4" t="s">
        <v>16</v>
      </c>
    </row>
    <row r="9" spans="1:12" ht="21" customHeight="1" x14ac:dyDescent="0.15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15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15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15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19</v>
      </c>
    </row>
    <row r="15" spans="1:12" ht="21" customHeight="1" x14ac:dyDescent="0.15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2" t="s">
        <v>22</v>
      </c>
    </row>
    <row r="18" spans="1:10" ht="21" customHeight="1" x14ac:dyDescent="0.15">
      <c r="A18" s="79"/>
      <c r="B18" s="75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63"/>
    </row>
    <row r="19" spans="1:10" ht="21" customHeight="1" x14ac:dyDescent="0.15">
      <c r="A19" s="79"/>
      <c r="B19" s="75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63"/>
    </row>
    <row r="20" spans="1:10" ht="21" customHeight="1" x14ac:dyDescent="0.15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3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4"/>
    </row>
    <row r="22" spans="1:10" ht="21" customHeight="1" x14ac:dyDescent="0.15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2" t="s">
        <v>25</v>
      </c>
    </row>
    <row r="23" spans="1:10" ht="21" customHeight="1" x14ac:dyDescent="0.15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3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4"/>
    </row>
    <row r="25" spans="1:10" ht="21" customHeight="1" x14ac:dyDescent="0.15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28</v>
      </c>
    </row>
    <row r="26" spans="1:10" ht="21" customHeight="1" x14ac:dyDescent="0.15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15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31</v>
      </c>
    </row>
    <row r="29" spans="1:10" ht="21" customHeight="1" x14ac:dyDescent="0.15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3"/>
    </row>
    <row r="30" spans="1:10" ht="21" customHeight="1" x14ac:dyDescent="0.15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3"/>
    </row>
    <row r="31" spans="1:10" ht="21" customHeight="1" x14ac:dyDescent="0.15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3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4"/>
    </row>
    <row r="33" spans="1:10" ht="21" customHeight="1" x14ac:dyDescent="0.15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5"/>
    </row>
    <row r="34" spans="1:10" ht="21" customHeight="1" x14ac:dyDescent="0.15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66"/>
    </row>
    <row r="35" spans="1:10" ht="21" customHeight="1" x14ac:dyDescent="0.15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6"/>
    </row>
    <row r="36" spans="1:10" ht="21" customHeight="1" x14ac:dyDescent="0.15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66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7"/>
    </row>
    <row r="38" spans="1:10" ht="21" customHeight="1" x14ac:dyDescent="0.15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2" t="s">
        <v>36</v>
      </c>
    </row>
    <row r="39" spans="1:10" ht="21" customHeight="1" x14ac:dyDescent="0.15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3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4"/>
    </row>
    <row r="41" spans="1:10" ht="21" customHeight="1" x14ac:dyDescent="0.15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39</v>
      </c>
    </row>
    <row r="42" spans="1:10" ht="21" customHeight="1" x14ac:dyDescent="0.15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15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15">
      <c r="A45" s="73">
        <v>10</v>
      </c>
      <c r="B45" s="75" t="s">
        <v>41</v>
      </c>
      <c r="C45" s="69">
        <v>12000</v>
      </c>
      <c r="D45" s="72">
        <v>1</v>
      </c>
      <c r="E45" s="69">
        <f t="shared" si="2"/>
        <v>12000</v>
      </c>
      <c r="F45" s="37">
        <v>7119</v>
      </c>
      <c r="G45" s="37">
        <v>0</v>
      </c>
      <c r="H45" s="37">
        <f t="shared" si="0"/>
        <v>7119</v>
      </c>
      <c r="I45" s="45" t="s">
        <v>42</v>
      </c>
      <c r="J45" s="57" t="s">
        <v>43</v>
      </c>
    </row>
    <row r="46" spans="1:10" ht="21" customHeight="1" x14ac:dyDescent="0.15">
      <c r="A46" s="80"/>
      <c r="B46" s="75"/>
      <c r="C46" s="69"/>
      <c r="D46" s="72"/>
      <c r="E46" s="69"/>
      <c r="F46" s="37">
        <v>700</v>
      </c>
      <c r="G46" s="37">
        <v>0</v>
      </c>
      <c r="H46" s="37">
        <f t="shared" ref="H46:H51" si="19">F46+G46</f>
        <v>700</v>
      </c>
      <c r="I46" s="45" t="s">
        <v>44</v>
      </c>
      <c r="J46" s="58"/>
    </row>
    <row r="47" spans="1:10" ht="21" customHeight="1" x14ac:dyDescent="0.15">
      <c r="A47" s="80"/>
      <c r="B47" s="75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58"/>
    </row>
    <row r="48" spans="1:10" ht="21" customHeight="1" x14ac:dyDescent="0.15">
      <c r="A48" s="80"/>
      <c r="B48" s="75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58"/>
    </row>
    <row r="49" spans="1:10" ht="21" customHeight="1" x14ac:dyDescent="0.15">
      <c r="A49" s="80"/>
      <c r="B49" s="75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15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15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15">
      <c r="A52" s="38"/>
      <c r="B52" s="39" t="s">
        <v>45</v>
      </c>
      <c r="C52" s="40">
        <f>SUM(C45)</f>
        <v>12000</v>
      </c>
      <c r="D52" s="40">
        <f t="shared" ref="D52:E52" si="20">SUM(D45)</f>
        <v>1</v>
      </c>
      <c r="E52" s="40">
        <f t="shared" si="20"/>
        <v>12000</v>
      </c>
      <c r="F52" s="40">
        <f>SUM(F45:F51)</f>
        <v>7819</v>
      </c>
      <c r="G52" s="40">
        <f t="shared" ref="G52:H52" si="21">SUM(G45:G51)</f>
        <v>0</v>
      </c>
      <c r="H52" s="40">
        <f t="shared" si="21"/>
        <v>7819</v>
      </c>
      <c r="I52" s="46"/>
      <c r="J52" s="59"/>
    </row>
    <row r="53" spans="1:10" ht="21" customHeight="1" x14ac:dyDescent="0.15">
      <c r="A53" s="38"/>
      <c r="B53" s="39" t="s">
        <v>46</v>
      </c>
      <c r="C53" s="40">
        <f>SUM(C52,C44,C40,C37,C32,C27,C24,C21,C16,C13)</f>
        <v>12000</v>
      </c>
      <c r="D53" s="40">
        <f t="shared" ref="D53:H53" si="22">SUM(D52,D44,D40,D37,D32,D27,D24,D21,D16,D13)</f>
        <v>1</v>
      </c>
      <c r="E53" s="40">
        <f t="shared" si="22"/>
        <v>12000</v>
      </c>
      <c r="F53" s="40">
        <f t="shared" si="22"/>
        <v>7819</v>
      </c>
      <c r="G53" s="40">
        <f t="shared" si="22"/>
        <v>0</v>
      </c>
      <c r="H53" s="40">
        <f t="shared" si="22"/>
        <v>7819</v>
      </c>
      <c r="I53" s="46"/>
      <c r="J53" s="47"/>
    </row>
    <row r="57" spans="1:10" ht="21" customHeight="1" x14ac:dyDescent="0.15">
      <c r="A57" s="84" t="s">
        <v>47</v>
      </c>
      <c r="B57" s="85"/>
      <c r="C57" s="86" t="s">
        <v>48</v>
      </c>
      <c r="D57" s="86"/>
      <c r="E57" s="86" t="s">
        <v>49</v>
      </c>
      <c r="F57" s="86"/>
      <c r="G57" s="86" t="s">
        <v>50</v>
      </c>
      <c r="H57" s="86"/>
      <c r="I57" s="48" t="s">
        <v>51</v>
      </c>
    </row>
    <row r="58" spans="1:10" ht="21" customHeight="1" x14ac:dyDescent="0.15">
      <c r="A58" s="76">
        <f>E53</f>
        <v>12000</v>
      </c>
      <c r="B58" s="77"/>
      <c r="C58" s="77">
        <f>H53</f>
        <v>7819</v>
      </c>
      <c r="D58" s="77"/>
      <c r="E58" s="77">
        <f>F53</f>
        <v>7819</v>
      </c>
      <c r="F58" s="77"/>
      <c r="G58" s="77">
        <f>G53</f>
        <v>0</v>
      </c>
      <c r="H58" s="77"/>
      <c r="I58" s="49">
        <f>A58-C58</f>
        <v>4181</v>
      </c>
    </row>
    <row r="60" spans="1:10" ht="21" customHeight="1" x14ac:dyDescent="0.15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1" t="s">
        <v>56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57</v>
      </c>
      <c r="E5" s="5"/>
      <c r="F5" s="103"/>
      <c r="G5" s="103"/>
      <c r="H5" s="5" t="s">
        <v>58</v>
      </c>
      <c r="I5" s="4"/>
      <c r="J5" s="103"/>
      <c r="K5" s="104"/>
    </row>
    <row r="6" spans="2:11" ht="20.100000000000001" customHeight="1" x14ac:dyDescent="0.15">
      <c r="B6" s="6"/>
      <c r="C6" s="7"/>
      <c r="D6" s="8" t="s">
        <v>59</v>
      </c>
      <c r="E6" s="8"/>
      <c r="F6" s="105"/>
      <c r="G6" s="105"/>
      <c r="H6" s="8" t="s">
        <v>60</v>
      </c>
      <c r="I6" s="7"/>
      <c r="J6" s="105"/>
      <c r="K6" s="106"/>
    </row>
    <row r="7" spans="2:11" ht="20.100000000000001" customHeight="1" x14ac:dyDescent="0.15">
      <c r="B7" s="6"/>
      <c r="C7" s="7"/>
      <c r="D7" s="8" t="s">
        <v>61</v>
      </c>
      <c r="E7" s="8"/>
      <c r="F7" s="105"/>
      <c r="G7" s="105"/>
      <c r="H7" s="8" t="s">
        <v>62</v>
      </c>
      <c r="I7" s="22"/>
      <c r="J7" s="105"/>
      <c r="K7" s="10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100"/>
      <c r="K8" s="10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1" t="s">
        <v>3</v>
      </c>
      <c r="C10" s="112"/>
      <c r="D10" s="14" t="s">
        <v>64</v>
      </c>
      <c r="E10" s="89" t="s">
        <v>65</v>
      </c>
      <c r="F10" s="91"/>
      <c r="G10" s="16" t="s">
        <v>66</v>
      </c>
      <c r="H10" s="15" t="s">
        <v>67</v>
      </c>
      <c r="I10" s="89" t="s">
        <v>68</v>
      </c>
      <c r="J10" s="91"/>
      <c r="K10" s="16" t="s">
        <v>69</v>
      </c>
    </row>
    <row r="11" spans="2:11" ht="20.100000000000001" customHeight="1" x14ac:dyDescent="0.15">
      <c r="B11" s="109">
        <v>1</v>
      </c>
      <c r="C11" s="110"/>
      <c r="D11" s="94" t="s">
        <v>70</v>
      </c>
      <c r="E11" s="109" t="s">
        <v>71</v>
      </c>
      <c r="F11" s="110"/>
      <c r="G11" s="17">
        <v>0</v>
      </c>
      <c r="H11" s="17"/>
      <c r="I11" s="98"/>
      <c r="J11" s="99"/>
      <c r="K11" s="24" t="s">
        <v>72</v>
      </c>
    </row>
    <row r="12" spans="2:11" ht="20.100000000000001" customHeight="1" x14ac:dyDescent="0.15">
      <c r="B12" s="109">
        <v>2</v>
      </c>
      <c r="C12" s="110"/>
      <c r="D12" s="95"/>
      <c r="E12" s="97" t="s">
        <v>73</v>
      </c>
      <c r="F12" s="97"/>
      <c r="G12" s="17">
        <v>0</v>
      </c>
      <c r="H12" s="17"/>
      <c r="I12" s="98"/>
      <c r="J12" s="99"/>
      <c r="K12" s="24" t="s">
        <v>74</v>
      </c>
    </row>
    <row r="13" spans="2:11" ht="20.100000000000001" customHeight="1" x14ac:dyDescent="0.15">
      <c r="B13" s="109">
        <v>3</v>
      </c>
      <c r="C13" s="110"/>
      <c r="D13" s="95"/>
      <c r="E13" s="109" t="s">
        <v>75</v>
      </c>
      <c r="F13" s="110"/>
      <c r="G13" s="17">
        <v>0</v>
      </c>
      <c r="H13" s="17"/>
      <c r="I13" s="98"/>
      <c r="J13" s="99"/>
      <c r="K13" s="24" t="s">
        <v>72</v>
      </c>
    </row>
    <row r="14" spans="2:11" ht="20.100000000000001" customHeight="1" x14ac:dyDescent="0.15">
      <c r="B14" s="109">
        <v>4</v>
      </c>
      <c r="C14" s="110"/>
      <c r="D14" s="95"/>
      <c r="E14" s="109" t="s">
        <v>76</v>
      </c>
      <c r="F14" s="110"/>
      <c r="G14" s="17">
        <v>0</v>
      </c>
      <c r="H14" s="17"/>
      <c r="I14" s="98"/>
      <c r="J14" s="99"/>
      <c r="K14" s="24" t="s">
        <v>77</v>
      </c>
    </row>
    <row r="15" spans="2:11" ht="20.100000000000001" customHeight="1" x14ac:dyDescent="0.15">
      <c r="B15" s="109">
        <v>5</v>
      </c>
      <c r="C15" s="110"/>
      <c r="D15" s="94" t="s">
        <v>41</v>
      </c>
      <c r="E15" s="97"/>
      <c r="F15" s="97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89" t="s">
        <v>46</v>
      </c>
      <c r="C18" s="90"/>
      <c r="D18" s="90"/>
      <c r="E18" s="90"/>
      <c r="F18" s="91"/>
      <c r="G18" s="18">
        <f>SUM(G11:G17)</f>
        <v>0</v>
      </c>
      <c r="H18" s="18">
        <f>SUM(H11:H17)</f>
        <v>0</v>
      </c>
      <c r="I18" s="92">
        <f>SUM(I11:J17)</f>
        <v>0</v>
      </c>
      <c r="J18" s="9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7" t="s">
        <v>67</v>
      </c>
      <c r="C20" s="107"/>
      <c r="D20" s="107"/>
      <c r="E20" s="107"/>
      <c r="F20" s="107"/>
      <c r="G20" s="107" t="s">
        <v>78</v>
      </c>
      <c r="H20" s="107"/>
      <c r="I20" s="107"/>
      <c r="J20" s="107"/>
      <c r="K20" s="16" t="s">
        <v>79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53</v>
      </c>
      <c r="G23" s="13" t="s">
        <v>81</v>
      </c>
      <c r="H23" s="13"/>
      <c r="I23" s="13"/>
      <c r="J23" s="13" t="s">
        <v>55</v>
      </c>
      <c r="K23" s="13"/>
    </row>
    <row r="26" spans="1:11" ht="18.75" x14ac:dyDescent="0.15">
      <c r="A26" s="81" t="s">
        <v>82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15">
      <c r="B28" s="3"/>
      <c r="C28" s="4"/>
      <c r="D28" s="5" t="s">
        <v>57</v>
      </c>
      <c r="E28" s="5"/>
      <c r="F28" s="103">
        <f>F5</f>
        <v>0</v>
      </c>
      <c r="G28" s="103"/>
      <c r="H28" s="5" t="s">
        <v>58</v>
      </c>
      <c r="I28" s="4"/>
      <c r="J28" s="103">
        <f>J5</f>
        <v>0</v>
      </c>
      <c r="K28" s="104"/>
    </row>
    <row r="29" spans="1:11" ht="20.100000000000001" customHeight="1" x14ac:dyDescent="0.15">
      <c r="B29" s="6"/>
      <c r="C29" s="7"/>
      <c r="D29" s="8" t="s">
        <v>59</v>
      </c>
      <c r="E29" s="8"/>
      <c r="F29" s="105">
        <f>F6</f>
        <v>0</v>
      </c>
      <c r="G29" s="105"/>
      <c r="H29" s="8" t="s">
        <v>60</v>
      </c>
      <c r="I29" s="7"/>
      <c r="J29" s="105">
        <f>J6</f>
        <v>0</v>
      </c>
      <c r="K29" s="106"/>
    </row>
    <row r="30" spans="1:11" ht="20.100000000000001" customHeight="1" x14ac:dyDescent="0.15">
      <c r="B30" s="6"/>
      <c r="C30" s="7"/>
      <c r="D30" s="8" t="s">
        <v>61</v>
      </c>
      <c r="E30" s="8"/>
      <c r="F30" s="105">
        <f>F7</f>
        <v>0</v>
      </c>
      <c r="G30" s="105"/>
      <c r="H30" s="8" t="s">
        <v>62</v>
      </c>
      <c r="I30" s="22"/>
      <c r="J30" s="105">
        <f>J7</f>
        <v>0</v>
      </c>
      <c r="K30" s="10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100">
        <f>J8</f>
        <v>0</v>
      </c>
      <c r="K31" s="101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83</v>
      </c>
      <c r="E33" s="97" t="s">
        <v>84</v>
      </c>
      <c r="F33" s="97"/>
      <c r="G33" s="17" t="s">
        <v>85</v>
      </c>
      <c r="H33" s="17" t="s">
        <v>86</v>
      </c>
      <c r="I33" s="102" t="s">
        <v>46</v>
      </c>
      <c r="J33" s="102"/>
      <c r="K33" s="28" t="s">
        <v>69</v>
      </c>
    </row>
    <row r="34" spans="2:11" ht="20.100000000000001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20.100000000000001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20.100000000000001" customHeight="1" x14ac:dyDescent="0.15">
      <c r="B37" s="89" t="s">
        <v>46</v>
      </c>
      <c r="C37" s="90"/>
      <c r="D37" s="90"/>
      <c r="E37" s="90"/>
      <c r="F37" s="91"/>
      <c r="G37" s="18"/>
      <c r="H37" s="18">
        <f>SUM(H19:H36)</f>
        <v>6</v>
      </c>
      <c r="I37" s="92">
        <f>SUM(I34:J36)</f>
        <v>200</v>
      </c>
      <c r="J37" s="93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53</v>
      </c>
      <c r="G38" s="13" t="s">
        <v>81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5237-15DE-445A-9576-FD8C4B5A35A2}">
  <sheetPr>
    <tabColor rgb="FFFFFF00"/>
    <pageSetUpPr fitToPage="1"/>
  </sheetPr>
  <dimension ref="A2:L60"/>
  <sheetViews>
    <sheetView topLeftCell="A40" zoomScale="85" zoomScaleNormal="85" workbookViewId="0">
      <selection activeCell="G21" sqref="G2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15">
      <c r="H4" s="60" t="s">
        <v>1</v>
      </c>
      <c r="I4" s="60"/>
      <c r="J4" s="60" t="s">
        <v>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15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 x14ac:dyDescent="0.15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51" si="0">F8+G8</f>
        <v>0</v>
      </c>
      <c r="I8" s="45"/>
      <c r="J8" s="54" t="s">
        <v>16</v>
      </c>
    </row>
    <row r="9" spans="1:12" ht="21" customHeight="1" x14ac:dyDescent="0.15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15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15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15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19</v>
      </c>
    </row>
    <row r="15" spans="1:12" ht="21" customHeight="1" x14ac:dyDescent="0.15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si="0"/>
        <v>0</v>
      </c>
      <c r="I15" s="45"/>
      <c r="J15" s="55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37">
        <v>20495</v>
      </c>
      <c r="G17" s="37">
        <v>0</v>
      </c>
      <c r="H17" s="37">
        <f t="shared" si="0"/>
        <v>20495</v>
      </c>
      <c r="I17" s="53" t="s">
        <v>87</v>
      </c>
      <c r="J17" s="62" t="s">
        <v>22</v>
      </c>
    </row>
    <row r="18" spans="1:10" ht="21" customHeight="1" x14ac:dyDescent="0.15">
      <c r="A18" s="79"/>
      <c r="B18" s="75"/>
      <c r="C18" s="69"/>
      <c r="D18" s="72"/>
      <c r="E18" s="69"/>
      <c r="F18" s="37">
        <v>1000</v>
      </c>
      <c r="G18" s="37">
        <v>0</v>
      </c>
      <c r="H18" s="37">
        <f t="shared" si="0"/>
        <v>1000</v>
      </c>
      <c r="I18" s="53" t="s">
        <v>88</v>
      </c>
      <c r="J18" s="63"/>
    </row>
    <row r="19" spans="1:10" ht="21" customHeight="1" x14ac:dyDescent="0.15">
      <c r="A19" s="79"/>
      <c r="B19" s="75"/>
      <c r="C19" s="69"/>
      <c r="D19" s="72"/>
      <c r="E19" s="69"/>
      <c r="F19" s="37">
        <v>1299</v>
      </c>
      <c r="G19" s="37">
        <v>0</v>
      </c>
      <c r="H19" s="37">
        <f t="shared" si="0"/>
        <v>1299</v>
      </c>
      <c r="I19" s="53" t="s">
        <v>89</v>
      </c>
      <c r="J19" s="63"/>
    </row>
    <row r="20" spans="1:10" ht="21" customHeight="1" x14ac:dyDescent="0.15">
      <c r="A20" s="79"/>
      <c r="B20" s="75"/>
      <c r="C20" s="69"/>
      <c r="D20" s="72"/>
      <c r="E20" s="69"/>
      <c r="F20" s="37">
        <v>61</v>
      </c>
      <c r="G20" s="37">
        <v>0</v>
      </c>
      <c r="H20" s="37">
        <f t="shared" si="0"/>
        <v>61</v>
      </c>
      <c r="I20" s="45"/>
      <c r="J20" s="63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22855</v>
      </c>
      <c r="G21" s="40">
        <f t="shared" ref="G21:H21" si="4">SUM(G17:G20)</f>
        <v>0</v>
      </c>
      <c r="H21" s="40">
        <f t="shared" si="4"/>
        <v>22855</v>
      </c>
      <c r="I21" s="46"/>
      <c r="J21" s="64"/>
    </row>
    <row r="22" spans="1:10" ht="21" customHeight="1" x14ac:dyDescent="0.15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2" t="s">
        <v>25</v>
      </c>
    </row>
    <row r="23" spans="1:10" ht="21" customHeight="1" x14ac:dyDescent="0.15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3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4"/>
    </row>
    <row r="25" spans="1:10" ht="21" customHeight="1" x14ac:dyDescent="0.15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28</v>
      </c>
    </row>
    <row r="26" spans="1:10" ht="21" customHeight="1" x14ac:dyDescent="0.15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si="0"/>
        <v>0</v>
      </c>
      <c r="I26" s="45"/>
      <c r="J26" s="55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15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31</v>
      </c>
    </row>
    <row r="29" spans="1:10" ht="21" customHeight="1" x14ac:dyDescent="0.15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3"/>
    </row>
    <row r="30" spans="1:10" ht="21" customHeight="1" x14ac:dyDescent="0.15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3"/>
    </row>
    <row r="31" spans="1:10" ht="21" customHeight="1" x14ac:dyDescent="0.15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3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4"/>
    </row>
    <row r="33" spans="1:10" ht="21" customHeight="1" x14ac:dyDescent="0.15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5"/>
    </row>
    <row r="34" spans="1:10" ht="21" customHeight="1" x14ac:dyDescent="0.15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66"/>
    </row>
    <row r="35" spans="1:10" ht="21" customHeight="1" x14ac:dyDescent="0.15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6"/>
    </row>
    <row r="36" spans="1:10" ht="21" customHeight="1" x14ac:dyDescent="0.15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66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67"/>
    </row>
    <row r="38" spans="1:10" ht="21" customHeight="1" x14ac:dyDescent="0.15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2" t="s">
        <v>36</v>
      </c>
    </row>
    <row r="39" spans="1:10" ht="21" customHeight="1" x14ac:dyDescent="0.15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3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4"/>
    </row>
    <row r="41" spans="1:10" ht="21" customHeight="1" x14ac:dyDescent="0.15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39</v>
      </c>
    </row>
    <row r="42" spans="1:10" ht="21" customHeight="1" x14ac:dyDescent="0.15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15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15">
      <c r="A45" s="73">
        <v>10</v>
      </c>
      <c r="B45" s="75" t="s">
        <v>41</v>
      </c>
      <c r="C45" s="69">
        <v>0</v>
      </c>
      <c r="D45" s="72">
        <v>1</v>
      </c>
      <c r="E45" s="69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7" t="s">
        <v>43</v>
      </c>
    </row>
    <row r="46" spans="1:10" ht="21" customHeight="1" x14ac:dyDescent="0.15">
      <c r="A46" s="80"/>
      <c r="B46" s="75"/>
      <c r="C46" s="69"/>
      <c r="D46" s="72"/>
      <c r="E46" s="69"/>
      <c r="F46" s="37">
        <v>0</v>
      </c>
      <c r="G46" s="37">
        <v>0</v>
      </c>
      <c r="H46" s="37">
        <f t="shared" si="0"/>
        <v>0</v>
      </c>
      <c r="I46" s="45"/>
      <c r="J46" s="58"/>
    </row>
    <row r="47" spans="1:10" ht="21" customHeight="1" x14ac:dyDescent="0.15">
      <c r="A47" s="80"/>
      <c r="B47" s="75"/>
      <c r="C47" s="69"/>
      <c r="D47" s="72"/>
      <c r="E47" s="69"/>
      <c r="F47" s="37">
        <v>0</v>
      </c>
      <c r="G47" s="37">
        <v>0</v>
      </c>
      <c r="H47" s="37">
        <f t="shared" si="0"/>
        <v>0</v>
      </c>
      <c r="I47" s="45"/>
      <c r="J47" s="58"/>
    </row>
    <row r="48" spans="1:10" ht="21" customHeight="1" x14ac:dyDescent="0.15">
      <c r="A48" s="80"/>
      <c r="B48" s="75"/>
      <c r="C48" s="69"/>
      <c r="D48" s="72"/>
      <c r="E48" s="69"/>
      <c r="F48" s="37">
        <v>0</v>
      </c>
      <c r="G48" s="37">
        <v>0</v>
      </c>
      <c r="H48" s="37">
        <f t="shared" si="0"/>
        <v>0</v>
      </c>
      <c r="I48" s="45"/>
      <c r="J48" s="58"/>
    </row>
    <row r="49" spans="1:10" ht="21" customHeight="1" x14ac:dyDescent="0.15">
      <c r="A49" s="80"/>
      <c r="B49" s="75"/>
      <c r="C49" s="69"/>
      <c r="D49" s="72"/>
      <c r="E49" s="69"/>
      <c r="F49" s="37">
        <v>0</v>
      </c>
      <c r="G49" s="37">
        <v>0</v>
      </c>
      <c r="H49" s="37">
        <f t="shared" si="0"/>
        <v>0</v>
      </c>
      <c r="I49" s="45"/>
      <c r="J49" s="58"/>
    </row>
    <row r="50" spans="1:10" ht="21" customHeight="1" x14ac:dyDescent="0.15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0"/>
        <v>0</v>
      </c>
      <c r="I50" s="45"/>
      <c r="J50" s="58"/>
    </row>
    <row r="51" spans="1:10" ht="21" customHeight="1" x14ac:dyDescent="0.15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0"/>
        <v>0</v>
      </c>
      <c r="I51" s="45"/>
      <c r="J51" s="58"/>
    </row>
    <row r="52" spans="1:10" s="30" customFormat="1" ht="21" customHeight="1" x14ac:dyDescent="0.15">
      <c r="A52" s="38"/>
      <c r="B52" s="39" t="s">
        <v>45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0</v>
      </c>
      <c r="G52" s="40">
        <f t="shared" ref="G52:H52" si="18">SUM(G45:G51)</f>
        <v>0</v>
      </c>
      <c r="H52" s="40">
        <f t="shared" si="18"/>
        <v>0</v>
      </c>
      <c r="I52" s="46"/>
      <c r="J52" s="59"/>
    </row>
    <row r="53" spans="1:10" ht="21" customHeight="1" x14ac:dyDescent="0.15">
      <c r="A53" s="38"/>
      <c r="B53" s="39" t="s">
        <v>46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22855</v>
      </c>
      <c r="G53" s="40">
        <f t="shared" si="19"/>
        <v>0</v>
      </c>
      <c r="H53" s="40">
        <f t="shared" si="19"/>
        <v>22855</v>
      </c>
      <c r="I53" s="46"/>
      <c r="J53" s="47"/>
    </row>
    <row r="57" spans="1:10" ht="21" customHeight="1" x14ac:dyDescent="0.15">
      <c r="A57" s="84" t="s">
        <v>47</v>
      </c>
      <c r="B57" s="85"/>
      <c r="C57" s="86" t="s">
        <v>48</v>
      </c>
      <c r="D57" s="86"/>
      <c r="E57" s="86" t="s">
        <v>49</v>
      </c>
      <c r="F57" s="86"/>
      <c r="G57" s="86" t="s">
        <v>50</v>
      </c>
      <c r="H57" s="86"/>
      <c r="I57" s="48" t="s">
        <v>51</v>
      </c>
    </row>
    <row r="58" spans="1:10" ht="21" customHeight="1" x14ac:dyDescent="0.15">
      <c r="A58" s="76">
        <f>E53</f>
        <v>0</v>
      </c>
      <c r="B58" s="77"/>
      <c r="C58" s="77">
        <f>H53</f>
        <v>22855</v>
      </c>
      <c r="D58" s="77"/>
      <c r="E58" s="77">
        <f>F53</f>
        <v>22855</v>
      </c>
      <c r="F58" s="77"/>
      <c r="G58" s="77">
        <f>G53</f>
        <v>0</v>
      </c>
      <c r="H58" s="77"/>
      <c r="I58" s="49">
        <f>A58-C58</f>
        <v>-22855</v>
      </c>
    </row>
    <row r="60" spans="1:10" ht="21" customHeight="1" x14ac:dyDescent="0.15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E1DE-3CED-4E1E-9D73-57259402A99E}">
  <sheetPr>
    <tabColor rgb="FFFFFF00"/>
    <pageSetUpPr fitToPage="1"/>
  </sheetPr>
  <dimension ref="A2:L60"/>
  <sheetViews>
    <sheetView tabSelected="1" zoomScale="85" zoomScaleNormal="85" workbookViewId="0">
      <selection activeCell="I48" sqref="I4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15">
      <c r="H4" s="60" t="s">
        <v>1</v>
      </c>
      <c r="I4" s="60"/>
      <c r="J4" s="60" t="s">
        <v>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15">
      <c r="A7" s="78"/>
      <c r="B7" s="68"/>
      <c r="C7" s="35" t="s">
        <v>8</v>
      </c>
      <c r="D7" s="36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68"/>
    </row>
    <row r="8" spans="1:12" ht="21" customHeight="1" x14ac:dyDescent="0.15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52">
        <v>0</v>
      </c>
      <c r="G8" s="52">
        <v>0</v>
      </c>
      <c r="H8" s="52">
        <f t="shared" ref="H8:H51" si="0">F8+G8</f>
        <v>0</v>
      </c>
      <c r="I8" s="45"/>
      <c r="J8" s="54" t="s">
        <v>16</v>
      </c>
    </row>
    <row r="9" spans="1:12" ht="21" customHeight="1" x14ac:dyDescent="0.15">
      <c r="A9" s="79"/>
      <c r="B9" s="75"/>
      <c r="C9" s="69"/>
      <c r="D9" s="72"/>
      <c r="E9" s="69"/>
      <c r="F9" s="52">
        <v>0</v>
      </c>
      <c r="G9" s="52">
        <v>0</v>
      </c>
      <c r="H9" s="52">
        <f t="shared" si="0"/>
        <v>0</v>
      </c>
      <c r="I9" s="45"/>
      <c r="J9" s="55"/>
    </row>
    <row r="10" spans="1:12" ht="21" customHeight="1" x14ac:dyDescent="0.15">
      <c r="A10" s="79"/>
      <c r="B10" s="75"/>
      <c r="C10" s="69"/>
      <c r="D10" s="72"/>
      <c r="E10" s="69"/>
      <c r="F10" s="52">
        <v>0</v>
      </c>
      <c r="G10" s="52">
        <v>0</v>
      </c>
      <c r="H10" s="52">
        <f t="shared" si="0"/>
        <v>0</v>
      </c>
      <c r="I10" s="45"/>
      <c r="J10" s="55"/>
    </row>
    <row r="11" spans="1:12" ht="21" customHeight="1" x14ac:dyDescent="0.15">
      <c r="A11" s="79"/>
      <c r="B11" s="75"/>
      <c r="C11" s="69"/>
      <c r="D11" s="72"/>
      <c r="E11" s="69"/>
      <c r="F11" s="52">
        <v>0</v>
      </c>
      <c r="G11" s="52">
        <v>0</v>
      </c>
      <c r="H11" s="52">
        <f t="shared" si="0"/>
        <v>0</v>
      </c>
      <c r="I11" s="45"/>
      <c r="J11" s="55"/>
    </row>
    <row r="12" spans="1:12" ht="21" customHeight="1" x14ac:dyDescent="0.15">
      <c r="A12" s="79"/>
      <c r="B12" s="75"/>
      <c r="C12" s="69"/>
      <c r="D12" s="72"/>
      <c r="E12" s="69"/>
      <c r="F12" s="52">
        <v>0</v>
      </c>
      <c r="G12" s="52">
        <v>0</v>
      </c>
      <c r="H12" s="52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45"/>
      <c r="J14" s="54" t="s">
        <v>19</v>
      </c>
    </row>
    <row r="15" spans="1:12" ht="21" customHeight="1" x14ac:dyDescent="0.15">
      <c r="A15" s="74"/>
      <c r="B15" s="88"/>
      <c r="C15" s="71"/>
      <c r="D15" s="74"/>
      <c r="E15" s="71"/>
      <c r="F15" s="52">
        <v>0</v>
      </c>
      <c r="G15" s="52">
        <v>0</v>
      </c>
      <c r="H15" s="52">
        <f t="shared" si="0"/>
        <v>0</v>
      </c>
      <c r="I15" s="45"/>
      <c r="J15" s="55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52">
        <v>0</v>
      </c>
      <c r="G17" s="52">
        <v>0</v>
      </c>
      <c r="H17" s="52">
        <f t="shared" si="0"/>
        <v>0</v>
      </c>
      <c r="I17" s="53"/>
      <c r="J17" s="62" t="s">
        <v>22</v>
      </c>
    </row>
    <row r="18" spans="1:10" ht="21" customHeight="1" x14ac:dyDescent="0.15">
      <c r="A18" s="79"/>
      <c r="B18" s="75"/>
      <c r="C18" s="69"/>
      <c r="D18" s="72"/>
      <c r="E18" s="69"/>
      <c r="F18" s="52">
        <v>0</v>
      </c>
      <c r="G18" s="52">
        <v>0</v>
      </c>
      <c r="H18" s="52">
        <f t="shared" si="0"/>
        <v>0</v>
      </c>
      <c r="I18" s="53"/>
      <c r="J18" s="63"/>
    </row>
    <row r="19" spans="1:10" ht="21" customHeight="1" x14ac:dyDescent="0.15">
      <c r="A19" s="79"/>
      <c r="B19" s="75"/>
      <c r="C19" s="69"/>
      <c r="D19" s="72"/>
      <c r="E19" s="69"/>
      <c r="F19" s="52">
        <v>0</v>
      </c>
      <c r="G19" s="52">
        <v>0</v>
      </c>
      <c r="H19" s="52">
        <f t="shared" si="0"/>
        <v>0</v>
      </c>
      <c r="I19" s="53"/>
      <c r="J19" s="63"/>
    </row>
    <row r="20" spans="1:10" ht="21" customHeight="1" x14ac:dyDescent="0.15">
      <c r="A20" s="79"/>
      <c r="B20" s="75"/>
      <c r="C20" s="69"/>
      <c r="D20" s="72"/>
      <c r="E20" s="69"/>
      <c r="F20" s="52">
        <v>0</v>
      </c>
      <c r="G20" s="52">
        <v>0</v>
      </c>
      <c r="H20" s="52">
        <f t="shared" si="0"/>
        <v>0</v>
      </c>
      <c r="I20" s="45"/>
      <c r="J20" s="63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4"/>
    </row>
    <row r="22" spans="1:10" ht="21" customHeight="1" x14ac:dyDescent="0.15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52">
        <v>234</v>
      </c>
      <c r="G22" s="52">
        <v>0</v>
      </c>
      <c r="H22" s="52">
        <f t="shared" si="0"/>
        <v>234</v>
      </c>
      <c r="I22" s="53" t="s">
        <v>87</v>
      </c>
      <c r="J22" s="62" t="s">
        <v>25</v>
      </c>
    </row>
    <row r="23" spans="1:10" ht="21" customHeight="1" x14ac:dyDescent="0.15">
      <c r="A23" s="79"/>
      <c r="B23" s="75"/>
      <c r="C23" s="69"/>
      <c r="D23" s="72"/>
      <c r="E23" s="69"/>
      <c r="F23" s="52">
        <v>0</v>
      </c>
      <c r="G23" s="52">
        <v>0</v>
      </c>
      <c r="H23" s="52">
        <f t="shared" si="0"/>
        <v>0</v>
      </c>
      <c r="I23" s="45"/>
      <c r="J23" s="63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234</v>
      </c>
      <c r="G24" s="40">
        <f t="shared" ref="G24:H24" si="6">SUM(G22:G23)</f>
        <v>0</v>
      </c>
      <c r="H24" s="40">
        <f t="shared" si="6"/>
        <v>234</v>
      </c>
      <c r="I24" s="46"/>
      <c r="J24" s="64"/>
    </row>
    <row r="25" spans="1:10" ht="21" customHeight="1" x14ac:dyDescent="0.15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52">
        <v>0</v>
      </c>
      <c r="G25" s="52">
        <v>0</v>
      </c>
      <c r="H25" s="52">
        <f t="shared" si="0"/>
        <v>0</v>
      </c>
      <c r="I25" s="45"/>
      <c r="J25" s="54" t="s">
        <v>28</v>
      </c>
    </row>
    <row r="26" spans="1:10" ht="21" customHeight="1" x14ac:dyDescent="0.15">
      <c r="A26" s="74"/>
      <c r="B26" s="88"/>
      <c r="C26" s="71"/>
      <c r="D26" s="74"/>
      <c r="E26" s="71"/>
      <c r="F26" s="52">
        <v>0</v>
      </c>
      <c r="G26" s="52">
        <v>0</v>
      </c>
      <c r="H26" s="52">
        <f t="shared" si="0"/>
        <v>0</v>
      </c>
      <c r="I26" s="45"/>
      <c r="J26" s="55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15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52">
        <v>1200</v>
      </c>
      <c r="G28" s="52">
        <v>0</v>
      </c>
      <c r="H28" s="52">
        <f t="shared" si="0"/>
        <v>1200</v>
      </c>
      <c r="I28" s="45"/>
      <c r="J28" s="54" t="s">
        <v>31</v>
      </c>
    </row>
    <row r="29" spans="1:10" ht="21" customHeight="1" x14ac:dyDescent="0.15">
      <c r="A29" s="79"/>
      <c r="B29" s="75"/>
      <c r="C29" s="69"/>
      <c r="D29" s="72"/>
      <c r="E29" s="69"/>
      <c r="F29" s="52">
        <v>0</v>
      </c>
      <c r="G29" s="52">
        <v>0</v>
      </c>
      <c r="H29" s="52">
        <f t="shared" si="0"/>
        <v>0</v>
      </c>
      <c r="I29" s="45"/>
      <c r="J29" s="63"/>
    </row>
    <row r="30" spans="1:10" ht="21" customHeight="1" x14ac:dyDescent="0.15">
      <c r="A30" s="79"/>
      <c r="B30" s="75"/>
      <c r="C30" s="69"/>
      <c r="D30" s="72"/>
      <c r="E30" s="69"/>
      <c r="F30" s="52">
        <v>0</v>
      </c>
      <c r="G30" s="52">
        <v>0</v>
      </c>
      <c r="H30" s="52">
        <f t="shared" si="0"/>
        <v>0</v>
      </c>
      <c r="I30" s="45"/>
      <c r="J30" s="63"/>
    </row>
    <row r="31" spans="1:10" ht="21" customHeight="1" x14ac:dyDescent="0.15">
      <c r="A31" s="79"/>
      <c r="B31" s="75"/>
      <c r="C31" s="69"/>
      <c r="D31" s="72"/>
      <c r="E31" s="69"/>
      <c r="F31" s="52">
        <v>0</v>
      </c>
      <c r="G31" s="52">
        <v>0</v>
      </c>
      <c r="H31" s="52">
        <f t="shared" si="0"/>
        <v>0</v>
      </c>
      <c r="I31" s="45"/>
      <c r="J31" s="63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1200</v>
      </c>
      <c r="G32" s="40">
        <f t="shared" ref="G32:H32" si="10">SUM(G28:G31)</f>
        <v>0</v>
      </c>
      <c r="H32" s="40">
        <f t="shared" si="10"/>
        <v>1200</v>
      </c>
      <c r="I32" s="46"/>
      <c r="J32" s="64"/>
    </row>
    <row r="33" spans="1:10" ht="21" customHeight="1" x14ac:dyDescent="0.15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52">
        <v>0</v>
      </c>
      <c r="G33" s="52">
        <v>0</v>
      </c>
      <c r="H33" s="52">
        <f t="shared" si="0"/>
        <v>0</v>
      </c>
      <c r="I33" s="45"/>
      <c r="J33" s="65"/>
    </row>
    <row r="34" spans="1:10" ht="21" customHeight="1" x14ac:dyDescent="0.15">
      <c r="A34" s="79"/>
      <c r="B34" s="75"/>
      <c r="C34" s="69"/>
      <c r="D34" s="72"/>
      <c r="E34" s="69"/>
      <c r="F34" s="52">
        <v>0</v>
      </c>
      <c r="G34" s="52">
        <v>0</v>
      </c>
      <c r="H34" s="52">
        <f t="shared" si="0"/>
        <v>0</v>
      </c>
      <c r="I34" s="45"/>
      <c r="J34" s="66"/>
    </row>
    <row r="35" spans="1:10" ht="21" customHeight="1" x14ac:dyDescent="0.15">
      <c r="A35" s="79"/>
      <c r="B35" s="75"/>
      <c r="C35" s="69"/>
      <c r="D35" s="72"/>
      <c r="E35" s="69"/>
      <c r="F35" s="52">
        <v>0</v>
      </c>
      <c r="G35" s="52">
        <v>0</v>
      </c>
      <c r="H35" s="52">
        <f t="shared" si="0"/>
        <v>0</v>
      </c>
      <c r="I35" s="45"/>
      <c r="J35" s="66"/>
    </row>
    <row r="36" spans="1:10" ht="21" customHeight="1" x14ac:dyDescent="0.15">
      <c r="A36" s="79"/>
      <c r="B36" s="75"/>
      <c r="C36" s="69"/>
      <c r="D36" s="72"/>
      <c r="E36" s="69"/>
      <c r="F36" s="52">
        <v>0</v>
      </c>
      <c r="G36" s="52">
        <v>0</v>
      </c>
      <c r="H36" s="52">
        <f t="shared" si="0"/>
        <v>0</v>
      </c>
      <c r="I36" s="45"/>
      <c r="J36" s="66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67"/>
    </row>
    <row r="38" spans="1:10" ht="21" customHeight="1" x14ac:dyDescent="0.15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52">
        <v>0</v>
      </c>
      <c r="G38" s="52">
        <v>0</v>
      </c>
      <c r="H38" s="52">
        <f t="shared" si="0"/>
        <v>0</v>
      </c>
      <c r="I38" s="45"/>
      <c r="J38" s="62" t="s">
        <v>36</v>
      </c>
    </row>
    <row r="39" spans="1:10" ht="21" customHeight="1" x14ac:dyDescent="0.15">
      <c r="A39" s="79"/>
      <c r="B39" s="75"/>
      <c r="C39" s="69"/>
      <c r="D39" s="72"/>
      <c r="E39" s="69"/>
      <c r="F39" s="52">
        <v>0</v>
      </c>
      <c r="G39" s="52">
        <v>0</v>
      </c>
      <c r="H39" s="52">
        <f t="shared" si="0"/>
        <v>0</v>
      </c>
      <c r="I39" s="45"/>
      <c r="J39" s="63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4"/>
    </row>
    <row r="41" spans="1:10" ht="21" customHeight="1" x14ac:dyDescent="0.15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52">
        <v>0</v>
      </c>
      <c r="G41" s="52">
        <v>0</v>
      </c>
      <c r="H41" s="52">
        <f t="shared" si="0"/>
        <v>0</v>
      </c>
      <c r="I41" s="45"/>
      <c r="J41" s="54" t="s">
        <v>39</v>
      </c>
    </row>
    <row r="42" spans="1:10" ht="21" customHeight="1" x14ac:dyDescent="0.15">
      <c r="A42" s="79"/>
      <c r="B42" s="75"/>
      <c r="C42" s="69"/>
      <c r="D42" s="72"/>
      <c r="E42" s="69"/>
      <c r="F42" s="52">
        <v>0</v>
      </c>
      <c r="G42" s="52">
        <v>0</v>
      </c>
      <c r="H42" s="52">
        <f t="shared" si="0"/>
        <v>0</v>
      </c>
      <c r="I42" s="45"/>
      <c r="J42" s="55"/>
    </row>
    <row r="43" spans="1:10" ht="21" customHeight="1" x14ac:dyDescent="0.15">
      <c r="A43" s="79"/>
      <c r="B43" s="75"/>
      <c r="C43" s="69"/>
      <c r="D43" s="72"/>
      <c r="E43" s="69"/>
      <c r="F43" s="52">
        <v>0</v>
      </c>
      <c r="G43" s="52">
        <v>0</v>
      </c>
      <c r="H43" s="52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15">
      <c r="A45" s="73">
        <v>10</v>
      </c>
      <c r="B45" s="75" t="s">
        <v>41</v>
      </c>
      <c r="C45" s="69">
        <v>0</v>
      </c>
      <c r="D45" s="72">
        <v>1</v>
      </c>
      <c r="E45" s="69">
        <f t="shared" si="2"/>
        <v>0</v>
      </c>
      <c r="F45" s="52">
        <v>1546</v>
      </c>
      <c r="G45" s="52">
        <v>0</v>
      </c>
      <c r="H45" s="52">
        <f t="shared" si="0"/>
        <v>1546</v>
      </c>
      <c r="I45" s="53" t="s">
        <v>90</v>
      </c>
      <c r="J45" s="57" t="s">
        <v>43</v>
      </c>
    </row>
    <row r="46" spans="1:10" ht="21" customHeight="1" x14ac:dyDescent="0.15">
      <c r="A46" s="80"/>
      <c r="B46" s="75"/>
      <c r="C46" s="69"/>
      <c r="D46" s="72"/>
      <c r="E46" s="69"/>
      <c r="F46" s="52">
        <v>20</v>
      </c>
      <c r="G46" s="52">
        <v>0</v>
      </c>
      <c r="H46" s="52">
        <f t="shared" si="0"/>
        <v>20</v>
      </c>
      <c r="I46" s="53" t="s">
        <v>91</v>
      </c>
      <c r="J46" s="58"/>
    </row>
    <row r="47" spans="1:10" ht="21" customHeight="1" x14ac:dyDescent="0.15">
      <c r="A47" s="80"/>
      <c r="B47" s="75"/>
      <c r="C47" s="69"/>
      <c r="D47" s="72"/>
      <c r="E47" s="69"/>
      <c r="F47" s="52">
        <v>0</v>
      </c>
      <c r="G47" s="52">
        <v>0</v>
      </c>
      <c r="H47" s="52">
        <f t="shared" si="0"/>
        <v>0</v>
      </c>
      <c r="I47" s="45"/>
      <c r="J47" s="58"/>
    </row>
    <row r="48" spans="1:10" ht="21" customHeight="1" x14ac:dyDescent="0.15">
      <c r="A48" s="80"/>
      <c r="B48" s="75"/>
      <c r="C48" s="69"/>
      <c r="D48" s="72"/>
      <c r="E48" s="69"/>
      <c r="F48" s="52">
        <v>0</v>
      </c>
      <c r="G48" s="52">
        <v>0</v>
      </c>
      <c r="H48" s="52">
        <f t="shared" si="0"/>
        <v>0</v>
      </c>
      <c r="I48" s="45"/>
      <c r="J48" s="58"/>
    </row>
    <row r="49" spans="1:10" ht="21" customHeight="1" x14ac:dyDescent="0.15">
      <c r="A49" s="80"/>
      <c r="B49" s="75"/>
      <c r="C49" s="69"/>
      <c r="D49" s="72"/>
      <c r="E49" s="69"/>
      <c r="F49" s="52">
        <v>0</v>
      </c>
      <c r="G49" s="52">
        <v>0</v>
      </c>
      <c r="H49" s="52">
        <f t="shared" si="0"/>
        <v>0</v>
      </c>
      <c r="I49" s="45"/>
      <c r="J49" s="58"/>
    </row>
    <row r="50" spans="1:10" ht="21" customHeight="1" x14ac:dyDescent="0.15">
      <c r="A50" s="80"/>
      <c r="B50" s="75"/>
      <c r="C50" s="69"/>
      <c r="D50" s="72"/>
      <c r="E50" s="69"/>
      <c r="F50" s="52">
        <v>0</v>
      </c>
      <c r="G50" s="52">
        <v>0</v>
      </c>
      <c r="H50" s="52">
        <f t="shared" si="0"/>
        <v>0</v>
      </c>
      <c r="I50" s="45"/>
      <c r="J50" s="58"/>
    </row>
    <row r="51" spans="1:10" ht="21" customHeight="1" x14ac:dyDescent="0.15">
      <c r="A51" s="74"/>
      <c r="B51" s="75"/>
      <c r="C51" s="69"/>
      <c r="D51" s="72"/>
      <c r="E51" s="69"/>
      <c r="F51" s="52">
        <v>0</v>
      </c>
      <c r="G51" s="52">
        <v>0</v>
      </c>
      <c r="H51" s="52">
        <f t="shared" si="0"/>
        <v>0</v>
      </c>
      <c r="I51" s="45"/>
      <c r="J51" s="58"/>
    </row>
    <row r="52" spans="1:10" s="30" customFormat="1" ht="21" customHeight="1" x14ac:dyDescent="0.15">
      <c r="A52" s="38"/>
      <c r="B52" s="39" t="s">
        <v>45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1566</v>
      </c>
      <c r="G52" s="40">
        <f t="shared" ref="G52:H52" si="18">SUM(G45:G51)</f>
        <v>0</v>
      </c>
      <c r="H52" s="40">
        <f t="shared" si="18"/>
        <v>1566</v>
      </c>
      <c r="I52" s="46"/>
      <c r="J52" s="59"/>
    </row>
    <row r="53" spans="1:10" ht="21" customHeight="1" x14ac:dyDescent="0.15">
      <c r="A53" s="38"/>
      <c r="B53" s="39" t="s">
        <v>46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3000</v>
      </c>
      <c r="G53" s="40">
        <f t="shared" si="19"/>
        <v>0</v>
      </c>
      <c r="H53" s="40">
        <f t="shared" si="19"/>
        <v>3000</v>
      </c>
      <c r="I53" s="46"/>
      <c r="J53" s="47"/>
    </row>
    <row r="57" spans="1:10" ht="21" customHeight="1" x14ac:dyDescent="0.15">
      <c r="A57" s="84" t="s">
        <v>47</v>
      </c>
      <c r="B57" s="85"/>
      <c r="C57" s="86" t="s">
        <v>48</v>
      </c>
      <c r="D57" s="86"/>
      <c r="E57" s="86" t="s">
        <v>49</v>
      </c>
      <c r="F57" s="86"/>
      <c r="G57" s="86" t="s">
        <v>50</v>
      </c>
      <c r="H57" s="86"/>
      <c r="I57" s="48" t="s">
        <v>51</v>
      </c>
    </row>
    <row r="58" spans="1:10" ht="21" customHeight="1" x14ac:dyDescent="0.15">
      <c r="A58" s="76">
        <f>E53</f>
        <v>0</v>
      </c>
      <c r="B58" s="77"/>
      <c r="C58" s="77">
        <f>H53</f>
        <v>3000</v>
      </c>
      <c r="D58" s="77"/>
      <c r="E58" s="77">
        <f>F53</f>
        <v>3000</v>
      </c>
      <c r="F58" s="77"/>
      <c r="G58" s="77">
        <f>G53</f>
        <v>0</v>
      </c>
      <c r="H58" s="77"/>
      <c r="I58" s="49">
        <f>A58-C58</f>
        <v>-3000</v>
      </c>
    </row>
    <row r="60" spans="1:10" ht="21" customHeight="1" x14ac:dyDescent="0.15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3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22855</vt:lpstr>
      <vt:lpstr>3000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2018-01-26T06:41:59Z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