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<sst xmlns="http://schemas.openxmlformats.org/spreadsheetml/2006/main" count="70" uniqueCount="68">
  <si>
    <t>【借款报销单】</t>
  </si>
  <si>
    <t xml:space="preserve">团号：HMEA-260117-DJH859 </t>
  </si>
  <si>
    <t>会议日期：12月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</si>
  <si>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</si>
  <si>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</si>
  <si>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</si>
  <si>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</si>
  <si>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</si>
  <si>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</si>
  <si>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</si>
  <si>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</si>
  <si>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</si>
  <si>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</si>
  <si>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</si>
  <si>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</si>
  <si>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</si>
  <si>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</si>
  <si>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</si>
  <si>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</si>
  <si>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</si>
  <si>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房费</t>
  </si>
  <si>
    <t>需有客户邮件确认，并抄送合规部。</t>
  </si>
  <si>
    <t>客户使用费用合计</t>
  </si>
  <si>
    <t>餐费</t>
  </si>
  <si>
    <t>蛋糕</t>
  </si>
  <si>
    <t>需提供刷卡联、菜单（小票）</t>
  </si>
  <si>
    <t>绿茶餐厅</t>
  </si>
  <si>
    <t>活动餐费合计</t>
  </si>
  <si>
    <t>现地采买费用</t>
  </si>
  <si>
    <t xml:space="preserve"> </t>
  </si>
  <si>
    <t>咖啡</t>
  </si>
  <si>
    <t>尽量提供可用的原始发票，发票项目不可用的，且开票需要加收税点的可以不提供原始发票。网上交易均需提供交易截图。</t>
  </si>
  <si>
    <t>水果</t>
  </si>
  <si>
    <t>麦当劳</t>
  </si>
  <si>
    <t>水饺</t>
  </si>
  <si>
    <t>糖水</t>
  </si>
  <si>
    <t>咖啡吧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</si>
  <si>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</si>
  <si>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</si>
  <si>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</si>
  <si>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</si>
  <si>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</si>
  <si>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</si>
  <si>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</si>
  <si>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</si>
  <si>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</si>
  <si>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</si>
  <si>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</si>
  <si>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</si>
  <si>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</si>
  <si>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皇冠曲奇饼干</t>
  </si>
  <si>
    <t>圣诞节酒瓶套</t>
  </si>
  <si>
    <t>圣诞树</t>
  </si>
  <si>
    <t>香薰蜡烛礼盒</t>
  </si>
  <si>
    <t>鲜花</t>
  </si>
  <si>
    <t>充电宝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</si>
  <si>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</si>
  <si>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</si>
  <si>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</si>
  <si>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</si>
  <si>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</si>
  <si>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</si>
  <si>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</si>
  <si>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</si>
  <si>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张菁桐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</si>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</sst>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9"/>
  <sheetViews>
    <sheetView tabSelected="1" zoomScale="80" zoomScaleNormal="80" topLeftCell="A59" workbookViewId="0">
      <selection activeCell="J71" sqref="J7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5.3636363636364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>
        <v>0</v>
      </c>
      <c r="H7" s="11" t="s">
        <v>12</v>
      </c>
      <c r="I7" s="11" t="s">
        <v>13</v>
      </c>
      <c r="J7" s="9"/>
    </row>
    <row r="8" customHeight="1" spans="1:12">
      <c r="A8" s="14">
        <v>1</v>
      </c>
      <c r="B8" s="15" t="s">
        <v>14</v>
      </c>
      <c r="C8" s="16">
        <v>5000</v>
      </c>
      <c r="D8" s="17">
        <v>0</v>
      </c>
      <c r="E8" s="16">
        <v>5000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15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18"/>
      <c r="J9" s="20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0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0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0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21"/>
      <c r="J13" s="20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21"/>
      <c r="J14" s="20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21"/>
      <c r="J15" s="20"/>
    </row>
    <row r="16" s="1" customFormat="1" customHeight="1" spans="1:12">
      <c r="A16" s="22"/>
      <c r="B16" s="23" t="s">
        <v>16</v>
      </c>
      <c r="C16" s="24">
        <f>SUM(C8)</f>
        <v>5000</v>
      </c>
      <c r="D16" s="24">
        <f>SUM(D8)</f>
        <v>0</v>
      </c>
      <c r="E16" s="24">
        <f>SUM(E8)</f>
        <v>5000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17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>
        <v>0</v>
      </c>
      <c r="J17" s="19" t="s">
        <v>18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21"/>
      <c r="J18" s="20"/>
    </row>
    <row r="19" s="1" customFormat="1" customHeight="1" spans="1:10">
      <c r="A19" s="22"/>
      <c r="B19" s="23" t="s">
        <v>19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20</v>
      </c>
      <c r="C20" s="16">
        <v>10000</v>
      </c>
      <c r="D20" s="17">
        <v>0</v>
      </c>
      <c r="E20" s="16">
        <v>10000</v>
      </c>
      <c r="F20" s="16">
        <v>0</v>
      </c>
      <c r="G20" s="16">
        <v>0</v>
      </c>
      <c r="H20" s="16">
        <f>G20+F20</f>
        <v>0</v>
      </c>
      <c r="I20" s="21"/>
      <c r="J20" s="34" t="s">
        <v>21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21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21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6" si="4">G24+F24</f>
        <v>0</v>
      </c>
      <c r="I24" s="21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21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si="4"/>
        <v>0</v>
      </c>
      <c r="I26" s="21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 t="shared" ref="H27:H28" si="5">F27</f>
        <v>0</v>
      </c>
      <c r="I27" s="21"/>
      <c r="J27" s="35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5"/>
        <v>0</v>
      </c>
      <c r="I28" s="21"/>
      <c r="J28" s="35"/>
    </row>
    <row r="29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>F29+G29</f>
        <v>0</v>
      </c>
      <c r="I29" s="21"/>
      <c r="J29" s="35"/>
    </row>
    <row r="30" s="1" customFormat="1" customHeight="1" spans="1:10">
      <c r="A30" s="22"/>
      <c r="B30" s="23" t="s">
        <v>22</v>
      </c>
      <c r="C30" s="24">
        <f>SUM(C20)</f>
        <v>10000</v>
      </c>
      <c r="D30" s="24">
        <v>0</v>
      </c>
      <c r="E30" s="24">
        <f>SUM(E20)</f>
        <v>10000</v>
      </c>
      <c r="F30" s="24">
        <v>0</v>
      </c>
      <c r="G30" s="24">
        <f>SUM(G20:G29)</f>
        <v>0</v>
      </c>
      <c r="H30" s="24">
        <f>SUM(H20:H29)</f>
        <v>0</v>
      </c>
      <c r="I30" s="25"/>
      <c r="J30" s="36"/>
    </row>
    <row r="31" customHeight="1" spans="1:10">
      <c r="A31" s="27">
        <v>4</v>
      </c>
      <c r="B31" s="28" t="s">
        <v>23</v>
      </c>
      <c r="C31" s="29">
        <v>5000</v>
      </c>
      <c r="D31" s="17"/>
      <c r="E31" s="29">
        <v>5000</v>
      </c>
      <c r="F31" s="16">
        <v>4300</v>
      </c>
      <c r="G31" s="16">
        <v>0</v>
      </c>
      <c r="H31" s="16">
        <f>F31</f>
        <v>4300</v>
      </c>
      <c r="I31" s="18" t="s">
        <v>24</v>
      </c>
      <c r="J31" s="34" t="s">
        <v>25</v>
      </c>
    </row>
    <row r="32" customHeight="1" spans="1:10">
      <c r="A32" s="37"/>
      <c r="B32" s="38"/>
      <c r="C32" s="39"/>
      <c r="D32" s="17"/>
      <c r="E32" s="39"/>
      <c r="F32" s="16">
        <v>3000</v>
      </c>
      <c r="G32" s="16">
        <v>0</v>
      </c>
      <c r="H32" s="16">
        <f t="shared" ref="H32:H34" si="6">SUM(F32:F32)</f>
        <v>3000</v>
      </c>
      <c r="I32" s="18" t="s">
        <v>26</v>
      </c>
      <c r="J32" s="35"/>
    </row>
    <row r="33" customHeight="1" spans="1:10">
      <c r="A33" s="37"/>
      <c r="B33" s="38"/>
      <c r="C33" s="39"/>
      <c r="D33" s="17"/>
      <c r="E33" s="39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7"/>
      <c r="B34" s="38"/>
      <c r="C34" s="39"/>
      <c r="D34" s="17"/>
      <c r="E34" s="39"/>
      <c r="F34" s="16">
        <v>0</v>
      </c>
      <c r="G34" s="16">
        <v>0</v>
      </c>
      <c r="H34" s="16">
        <f t="shared" si="6"/>
        <v>0</v>
      </c>
      <c r="I34" s="21"/>
      <c r="J34" s="35"/>
    </row>
    <row r="35" s="1" customFormat="1" customHeight="1" spans="1:10">
      <c r="A35" s="22"/>
      <c r="B35" s="23" t="s">
        <v>27</v>
      </c>
      <c r="C35" s="24">
        <f>SUM(C31)</f>
        <v>5000</v>
      </c>
      <c r="D35" s="24">
        <v>0</v>
      </c>
      <c r="E35" s="24">
        <f>SUM(E31)</f>
        <v>5000</v>
      </c>
      <c r="F35" s="24">
        <f>SUM(F31:F34)</f>
        <v>7300</v>
      </c>
      <c r="G35" s="24">
        <f>SUM(G31:G34)</f>
        <v>0</v>
      </c>
      <c r="H35" s="24">
        <f>SUM(H31:H34)</f>
        <v>7300</v>
      </c>
      <c r="I35" s="25"/>
      <c r="J35" s="36"/>
    </row>
    <row r="36" customHeight="1" spans="1:10">
      <c r="A36" s="27">
        <v>5</v>
      </c>
      <c r="B36" s="28" t="s">
        <v>28</v>
      </c>
      <c r="C36" s="28">
        <v>0</v>
      </c>
      <c r="D36" s="27"/>
      <c r="E36" s="29" t="s">
        <v>29</v>
      </c>
      <c r="F36" s="16">
        <v>89</v>
      </c>
      <c r="G36" s="16">
        <v>0</v>
      </c>
      <c r="H36" s="16">
        <f>F36</f>
        <v>89</v>
      </c>
      <c r="I36" s="18" t="s">
        <v>30</v>
      </c>
      <c r="J36" s="19" t="s">
        <v>31</v>
      </c>
    </row>
    <row r="37" customHeight="1" spans="1:10">
      <c r="A37" s="37"/>
      <c r="B37" s="38"/>
      <c r="C37" s="38"/>
      <c r="D37" s="37"/>
      <c r="E37" s="39"/>
      <c r="F37" s="16">
        <v>1900</v>
      </c>
      <c r="G37" s="16">
        <v>0</v>
      </c>
      <c r="H37" s="16">
        <f t="shared" ref="H37:H61" si="7">F37+G37</f>
        <v>1900</v>
      </c>
      <c r="I37" s="21" t="s">
        <v>32</v>
      </c>
      <c r="J37" s="20"/>
    </row>
    <row r="38" customHeight="1" spans="1:10">
      <c r="A38" s="37"/>
      <c r="B38" s="38"/>
      <c r="C38" s="38"/>
      <c r="D38" s="37"/>
      <c r="E38" s="39"/>
      <c r="F38" s="16">
        <v>827</v>
      </c>
      <c r="G38" s="16">
        <v>0</v>
      </c>
      <c r="H38" s="16">
        <f t="shared" si="7"/>
        <v>827</v>
      </c>
      <c r="I38" s="18" t="s">
        <v>33</v>
      </c>
      <c r="J38" s="20"/>
    </row>
    <row r="39" customHeight="1" spans="1:10">
      <c r="A39" s="37"/>
      <c r="B39" s="38"/>
      <c r="C39" s="38"/>
      <c r="D39" s="37"/>
      <c r="E39" s="39"/>
      <c r="F39" s="16">
        <v>41.8</v>
      </c>
      <c r="G39" s="16">
        <v>0</v>
      </c>
      <c r="H39" s="16">
        <f t="shared" si="7"/>
        <v>41.8</v>
      </c>
      <c r="I39" s="18" t="s">
        <v>34</v>
      </c>
      <c r="J39" s="20"/>
    </row>
    <row r="40" customHeight="1" spans="1:10">
      <c r="A40" s="37"/>
      <c r="B40" s="38"/>
      <c r="C40" s="38"/>
      <c r="D40" s="37"/>
      <c r="E40" s="39"/>
      <c r="F40" s="16">
        <v>48</v>
      </c>
      <c r="G40" s="16">
        <v>0</v>
      </c>
      <c r="H40" s="16">
        <f t="shared" si="7"/>
        <v>48</v>
      </c>
      <c r="I40" s="18" t="s">
        <v>35</v>
      </c>
      <c r="J40" s="20"/>
    </row>
    <row r="41" customHeight="1" spans="1:10">
      <c r="A41" s="37"/>
      <c r="B41" s="38"/>
      <c r="C41" s="38"/>
      <c r="D41" s="37"/>
      <c r="E41" s="39"/>
      <c r="F41" s="16">
        <v>242</v>
      </c>
      <c r="G41" s="16">
        <v>0</v>
      </c>
      <c r="H41" s="16">
        <f t="shared" si="7"/>
        <v>242</v>
      </c>
      <c r="I41" s="18" t="s">
        <v>36</v>
      </c>
      <c r="J41" s="20"/>
    </row>
    <row r="42" customHeight="1" spans="1:10">
      <c r="A42" s="37"/>
      <c r="B42" s="38"/>
      <c r="C42" s="38"/>
      <c r="D42" s="37"/>
      <c r="E42" s="39"/>
      <c r="F42" s="16">
        <v>0</v>
      </c>
      <c r="G42" s="16">
        <v>0</v>
      </c>
      <c r="H42" s="16">
        <f t="shared" si="7"/>
        <v>0</v>
      </c>
      <c r="I42" s="18"/>
      <c r="J42" s="20"/>
    </row>
    <row r="43" customHeight="1" spans="1:10">
      <c r="A43" s="37"/>
      <c r="B43" s="38"/>
      <c r="C43" s="38"/>
      <c r="D43" s="37"/>
      <c r="E43" s="39"/>
      <c r="F43" s="16">
        <v>0</v>
      </c>
      <c r="G43" s="16">
        <v>0</v>
      </c>
      <c r="H43" s="16">
        <f t="shared" si="7"/>
        <v>0</v>
      </c>
      <c r="I43" s="18"/>
      <c r="J43" s="20"/>
    </row>
    <row r="44" customHeight="1" spans="1:10">
      <c r="A44" s="31"/>
      <c r="B44" s="32"/>
      <c r="C44" s="32"/>
      <c r="D44" s="31"/>
      <c r="E44" s="33"/>
      <c r="F44" s="16">
        <v>0</v>
      </c>
      <c r="G44" s="16">
        <v>0</v>
      </c>
      <c r="H44" s="16">
        <f t="shared" si="7"/>
        <v>0</v>
      </c>
      <c r="I44" s="18"/>
      <c r="J44" s="20"/>
    </row>
    <row r="45" s="1" customFormat="1" customHeight="1" spans="1:10">
      <c r="A45" s="22"/>
      <c r="B45" s="23" t="s">
        <v>37</v>
      </c>
      <c r="C45" s="24">
        <f>SUM(C36)</f>
        <v>0</v>
      </c>
      <c r="D45" s="24">
        <f>SUM(D36)</f>
        <v>0</v>
      </c>
      <c r="E45" s="24">
        <f>SUM(E36)</f>
        <v>0</v>
      </c>
      <c r="F45" s="24">
        <f>F36+F37+F38+F39+F40+F41+F42+F43+F44</f>
        <v>3147.8</v>
      </c>
      <c r="G45" s="24">
        <f>SUM(G36:G44)</f>
        <v>0</v>
      </c>
      <c r="H45" s="24">
        <f>SUM(H36:H44)</f>
        <v>3147.8</v>
      </c>
      <c r="I45" s="25"/>
      <c r="J45" s="26"/>
    </row>
    <row r="46" customHeight="1" spans="1:10">
      <c r="A46" s="14">
        <v>6</v>
      </c>
      <c r="B46" s="15" t="s">
        <v>38</v>
      </c>
      <c r="C46" s="16">
        <v>0</v>
      </c>
      <c r="D46" s="17"/>
      <c r="E46" s="16">
        <f>C46*D46</f>
        <v>0</v>
      </c>
      <c r="F46" s="16">
        <v>0</v>
      </c>
      <c r="G46" s="16">
        <v>0</v>
      </c>
      <c r="H46" s="16">
        <f t="shared" si="7"/>
        <v>0</v>
      </c>
      <c r="I46" s="18"/>
      <c r="J46" s="19" t="s">
        <v>39</v>
      </c>
    </row>
    <row r="47" customHeight="1" spans="1:10">
      <c r="A47" s="14"/>
      <c r="B47" s="15"/>
      <c r="C47" s="16"/>
      <c r="D47" s="17"/>
      <c r="E47" s="16"/>
      <c r="F47" s="16">
        <v>0</v>
      </c>
      <c r="G47" s="16">
        <v>0</v>
      </c>
      <c r="H47" s="16">
        <f t="shared" si="7"/>
        <v>0</v>
      </c>
      <c r="I47" s="21"/>
      <c r="J47" s="35"/>
    </row>
    <row r="48" customHeight="1" spans="1:10">
      <c r="A48" s="14"/>
      <c r="B48" s="15"/>
      <c r="C48" s="16"/>
      <c r="D48" s="17"/>
      <c r="E48" s="16"/>
      <c r="F48" s="16">
        <v>0</v>
      </c>
      <c r="G48" s="16">
        <v>0</v>
      </c>
      <c r="H48" s="16">
        <f t="shared" si="7"/>
        <v>0</v>
      </c>
      <c r="I48" s="21"/>
      <c r="J48" s="35"/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21"/>
      <c r="J49" s="35"/>
    </row>
    <row r="50" s="1" customFormat="1" customHeight="1" spans="1:10">
      <c r="A50" s="22"/>
      <c r="B50" s="23" t="s">
        <v>40</v>
      </c>
      <c r="C50" s="24">
        <f>SUM(C46)</f>
        <v>0</v>
      </c>
      <c r="D50" s="24">
        <f t="shared" ref="D50:E50" si="8">SUM(D46)</f>
        <v>0</v>
      </c>
      <c r="E50" s="24">
        <f t="shared" si="8"/>
        <v>0</v>
      </c>
      <c r="F50" s="24">
        <f>SUM(F46:F49)</f>
        <v>0</v>
      </c>
      <c r="G50" s="24">
        <f t="shared" ref="G50:H50" si="9">SUM(G46:G49)</f>
        <v>0</v>
      </c>
      <c r="H50" s="24">
        <f t="shared" si="9"/>
        <v>0</v>
      </c>
      <c r="I50" s="25"/>
      <c r="J50" s="36"/>
    </row>
    <row r="51" customHeight="1" spans="1:10">
      <c r="A51" s="14">
        <v>7</v>
      </c>
      <c r="B51" s="15" t="s">
        <v>41</v>
      </c>
      <c r="C51" s="16">
        <v>0</v>
      </c>
      <c r="D51" s="17"/>
      <c r="E51" s="16">
        <f>C51*D51</f>
        <v>0</v>
      </c>
      <c r="F51" s="16">
        <v>0</v>
      </c>
      <c r="G51" s="16">
        <v>0</v>
      </c>
      <c r="H51" s="16">
        <f t="shared" si="7"/>
        <v>0</v>
      </c>
      <c r="I51" s="21"/>
      <c r="J51" s="40"/>
    </row>
    <row r="52" customHeight="1" spans="1:10">
      <c r="A52" s="14"/>
      <c r="B52" s="15"/>
      <c r="C52" s="16"/>
      <c r="D52" s="17"/>
      <c r="E52" s="16"/>
      <c r="F52" s="16">
        <v>0</v>
      </c>
      <c r="G52" s="16">
        <v>0</v>
      </c>
      <c r="H52" s="16">
        <f t="shared" si="7"/>
        <v>0</v>
      </c>
      <c r="I52" s="21"/>
      <c r="J52" s="41"/>
    </row>
    <row r="53" customHeight="1" spans="1:10">
      <c r="A53" s="14"/>
      <c r="B53" s="15"/>
      <c r="C53" s="16"/>
      <c r="D53" s="17"/>
      <c r="E53" s="16"/>
      <c r="F53" s="16">
        <v>0</v>
      </c>
      <c r="G53" s="16">
        <v>0</v>
      </c>
      <c r="H53" s="16">
        <f t="shared" si="7"/>
        <v>0</v>
      </c>
      <c r="I53" s="21"/>
      <c r="J53" s="41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21"/>
      <c r="J54" s="41"/>
    </row>
    <row r="55" s="1" customFormat="1" customHeight="1" spans="1:10">
      <c r="A55" s="22"/>
      <c r="B55" s="23" t="s">
        <v>42</v>
      </c>
      <c r="C55" s="24">
        <f>SUM(C51)</f>
        <v>0</v>
      </c>
      <c r="D55" s="24">
        <f t="shared" ref="D55:E55" si="10">SUM(D51)</f>
        <v>0</v>
      </c>
      <c r="E55" s="24">
        <f t="shared" si="10"/>
        <v>0</v>
      </c>
      <c r="F55" s="24">
        <f>SUM(F51:F54)</f>
        <v>0</v>
      </c>
      <c r="G55" s="24">
        <f t="shared" ref="G55:H55" si="11">SUM(G51:G54)</f>
        <v>0</v>
      </c>
      <c r="H55" s="24">
        <f t="shared" si="11"/>
        <v>0</v>
      </c>
      <c r="I55" s="25"/>
      <c r="J55" s="42"/>
    </row>
    <row r="56" customHeight="1" spans="1:10">
      <c r="A56" s="14">
        <v>8</v>
      </c>
      <c r="B56" s="15" t="s">
        <v>43</v>
      </c>
      <c r="C56" s="16">
        <v>0</v>
      </c>
      <c r="D56" s="17"/>
      <c r="E56" s="16">
        <f>C56*D56</f>
        <v>0</v>
      </c>
      <c r="F56" s="16">
        <v>0</v>
      </c>
      <c r="G56" s="16">
        <v>0</v>
      </c>
      <c r="H56" s="16">
        <f t="shared" si="7"/>
        <v>0</v>
      </c>
      <c r="I56" s="21"/>
      <c r="J56" s="34" t="s">
        <v>44</v>
      </c>
    </row>
    <row r="57" customHeight="1" spans="1:10">
      <c r="A57" s="14"/>
      <c r="B57" s="15"/>
      <c r="C57" s="16"/>
      <c r="D57" s="17"/>
      <c r="E57" s="16"/>
      <c r="F57" s="16">
        <v>0</v>
      </c>
      <c r="G57" s="16">
        <v>0</v>
      </c>
      <c r="H57" s="16">
        <f t="shared" si="7"/>
        <v>0</v>
      </c>
      <c r="I57" s="21"/>
      <c r="J57" s="35"/>
    </row>
    <row r="58" s="1" customFormat="1" customHeight="1" spans="1:10">
      <c r="A58" s="22"/>
      <c r="B58" s="23" t="s">
        <v>45</v>
      </c>
      <c r="C58" s="24">
        <f>SUM(C56)</f>
        <v>0</v>
      </c>
      <c r="D58" s="24">
        <f t="shared" ref="D58:E58" si="12">SUM(D56)</f>
        <v>0</v>
      </c>
      <c r="E58" s="24">
        <f t="shared" si="12"/>
        <v>0</v>
      </c>
      <c r="F58" s="24">
        <f>SUM(F56:F57)</f>
        <v>0</v>
      </c>
      <c r="G58" s="24">
        <f t="shared" ref="G58:H58" si="13">SUM(G56:G57)</f>
        <v>0</v>
      </c>
      <c r="H58" s="24">
        <f t="shared" si="13"/>
        <v>0</v>
      </c>
      <c r="I58" s="25"/>
      <c r="J58" s="36"/>
    </row>
    <row r="59" customHeight="1" spans="1:10">
      <c r="A59" s="14">
        <v>9</v>
      </c>
      <c r="B59" s="15" t="s">
        <v>46</v>
      </c>
      <c r="C59" s="16">
        <v>0</v>
      </c>
      <c r="D59" s="17"/>
      <c r="E59" s="16">
        <f>C59*D59</f>
        <v>0</v>
      </c>
      <c r="F59" s="16">
        <v>0</v>
      </c>
      <c r="G59" s="16">
        <v>0</v>
      </c>
      <c r="H59" s="16">
        <f t="shared" si="7"/>
        <v>0</v>
      </c>
      <c r="I59" s="18">
        <v>0</v>
      </c>
      <c r="J59" s="19" t="s">
        <v>47</v>
      </c>
    </row>
    <row r="60" customHeight="1" spans="1:10">
      <c r="A60" s="14"/>
      <c r="B60" s="15"/>
      <c r="C60" s="16"/>
      <c r="D60" s="17"/>
      <c r="E60" s="16"/>
      <c r="F60" s="16">
        <v>0</v>
      </c>
      <c r="G60" s="16">
        <v>0</v>
      </c>
      <c r="H60" s="16">
        <f t="shared" si="7"/>
        <v>0</v>
      </c>
      <c r="I60" s="21"/>
      <c r="J60" s="20"/>
    </row>
    <row r="61" customHeight="1" spans="1:10">
      <c r="A61" s="14"/>
      <c r="B61" s="15"/>
      <c r="C61" s="16"/>
      <c r="D61" s="17"/>
      <c r="E61" s="16"/>
      <c r="F61" s="16">
        <v>0</v>
      </c>
      <c r="G61" s="16">
        <v>0</v>
      </c>
      <c r="H61" s="16">
        <f t="shared" si="7"/>
        <v>0</v>
      </c>
      <c r="I61" s="21"/>
      <c r="J61" s="20"/>
    </row>
    <row r="62" s="1" customFormat="1" customHeight="1" spans="1:10">
      <c r="A62" s="22"/>
      <c r="B62" s="23" t="s">
        <v>48</v>
      </c>
      <c r="C62" s="24">
        <f>SUM(C59)</f>
        <v>0</v>
      </c>
      <c r="D62" s="24">
        <f t="shared" ref="D62:E62" si="14">SUM(D59)</f>
        <v>0</v>
      </c>
      <c r="E62" s="24">
        <f t="shared" si="14"/>
        <v>0</v>
      </c>
      <c r="F62" s="24">
        <f>SUM(F59:F61)</f>
        <v>0</v>
      </c>
      <c r="G62" s="24">
        <f t="shared" ref="G62:H62" si="15">SUM(G59:G61)</f>
        <v>0</v>
      </c>
      <c r="H62" s="24">
        <f t="shared" si="15"/>
        <v>0</v>
      </c>
      <c r="I62" s="25"/>
      <c r="J62" s="26"/>
    </row>
    <row r="63" customHeight="1" spans="1:10">
      <c r="A63" s="27">
        <v>10</v>
      </c>
      <c r="B63" s="15" t="s">
        <v>49</v>
      </c>
      <c r="C63" s="16">
        <v>0</v>
      </c>
      <c r="D63" s="17"/>
      <c r="E63" s="30" t="s">
        <v>29</v>
      </c>
      <c r="F63" s="30">
        <v>1233.75</v>
      </c>
      <c r="G63" s="16">
        <v>0</v>
      </c>
      <c r="H63" s="16">
        <f t="shared" ref="H63:H68" si="16">F63+G63</f>
        <v>1233.75</v>
      </c>
      <c r="I63" s="18" t="s">
        <v>50</v>
      </c>
      <c r="J63" s="40"/>
    </row>
    <row r="64" customHeight="1" spans="1:10">
      <c r="A64" s="37"/>
      <c r="B64" s="15"/>
      <c r="C64" s="16"/>
      <c r="D64" s="17"/>
      <c r="E64" s="30"/>
      <c r="F64" s="30">
        <v>102.39</v>
      </c>
      <c r="G64" s="16">
        <v>0</v>
      </c>
      <c r="H64" s="16">
        <f t="shared" si="16"/>
        <v>102.39</v>
      </c>
      <c r="I64" s="18" t="s">
        <v>51</v>
      </c>
      <c r="J64" s="41"/>
    </row>
    <row r="65" customHeight="1" spans="1:10">
      <c r="A65" s="37"/>
      <c r="B65" s="15"/>
      <c r="C65" s="16"/>
      <c r="D65" s="17"/>
      <c r="E65" s="30"/>
      <c r="F65" s="30">
        <v>1307</v>
      </c>
      <c r="G65" s="16">
        <v>0</v>
      </c>
      <c r="H65" s="16">
        <f t="shared" si="16"/>
        <v>1307</v>
      </c>
      <c r="I65" s="18" t="s">
        <v>52</v>
      </c>
      <c r="J65" s="41"/>
    </row>
    <row r="66" customHeight="1" spans="1:10">
      <c r="A66" s="37"/>
      <c r="B66" s="15"/>
      <c r="C66" s="16"/>
      <c r="D66" s="17"/>
      <c r="E66" s="30"/>
      <c r="F66" s="30">
        <v>5170</v>
      </c>
      <c r="G66" s="16">
        <v>0</v>
      </c>
      <c r="H66" s="16">
        <f t="shared" si="16"/>
        <v>5170</v>
      </c>
      <c r="I66" s="18" t="s">
        <v>53</v>
      </c>
      <c r="J66" s="41"/>
    </row>
    <row r="67" customHeight="1" spans="1:10">
      <c r="A67" s="37"/>
      <c r="B67" s="15"/>
      <c r="C67" s="16"/>
      <c r="D67" s="17"/>
      <c r="E67" s="16"/>
      <c r="F67" s="16">
        <v>2457</v>
      </c>
      <c r="G67" s="16">
        <v>0</v>
      </c>
      <c r="H67" s="16">
        <f t="shared" si="16"/>
        <v>2457</v>
      </c>
      <c r="I67" s="18" t="s">
        <v>54</v>
      </c>
      <c r="J67" s="41"/>
    </row>
    <row r="68" customHeight="1" spans="1:10">
      <c r="A68" s="31"/>
      <c r="B68" s="15"/>
      <c r="C68" s="16"/>
      <c r="D68" s="17"/>
      <c r="E68" s="16"/>
      <c r="F68" s="16">
        <v>10</v>
      </c>
      <c r="G68" s="16">
        <v>0</v>
      </c>
      <c r="H68" s="16">
        <f t="shared" si="16"/>
        <v>10</v>
      </c>
      <c r="I68" s="18" t="s">
        <v>55</v>
      </c>
      <c r="J68" s="41"/>
    </row>
    <row r="69" s="1" customFormat="1" customHeight="1" spans="1:10">
      <c r="A69" s="22"/>
      <c r="B69" s="23" t="s">
        <v>56</v>
      </c>
      <c r="C69" s="24">
        <f>SUM(C63)</f>
        <v>0</v>
      </c>
      <c r="D69" s="24">
        <f>SUM(D63)</f>
        <v>0</v>
      </c>
      <c r="E69" s="24">
        <f>SUM(E63)</f>
        <v>0</v>
      </c>
      <c r="F69" s="24">
        <f>SUM(F63:F68)</f>
        <v>10280.14</v>
      </c>
      <c r="G69" s="24">
        <f>SUM(G63:G68)</f>
        <v>0</v>
      </c>
      <c r="H69" s="24">
        <f>SUM(H63:H68)</f>
        <v>10280.14</v>
      </c>
      <c r="I69" s="25"/>
      <c r="J69" s="42"/>
    </row>
    <row r="70" customHeight="1" spans="1:10">
      <c r="A70" s="22"/>
      <c r="B70" s="23" t="s">
        <v>57</v>
      </c>
      <c r="C70" s="24">
        <f t="shared" ref="C70:H70" si="17">SUM(C69,C62,C58,C55,C50,C45,C35,C30,C19,C16)</f>
        <v>20000</v>
      </c>
      <c r="D70" s="24">
        <f t="shared" si="17"/>
        <v>0</v>
      </c>
      <c r="E70" s="24">
        <f t="shared" si="17"/>
        <v>20000</v>
      </c>
      <c r="F70" s="24">
        <f t="shared" si="17"/>
        <v>20727.94</v>
      </c>
      <c r="G70" s="24">
        <f t="shared" si="17"/>
        <v>0</v>
      </c>
      <c r="H70" s="24">
        <f t="shared" si="17"/>
        <v>20727.94</v>
      </c>
      <c r="I70" s="25"/>
      <c r="J70" s="43"/>
    </row>
    <row r="74" customHeight="1" spans="1:10">
      <c r="A74" s="44" t="s">
        <v>58</v>
      </c>
      <c r="B74" s="45"/>
      <c r="C74" s="46" t="s">
        <v>59</v>
      </c>
      <c r="D74" s="46"/>
      <c r="E74" s="46" t="s">
        <v>60</v>
      </c>
      <c r="F74" s="46"/>
      <c r="G74" s="46" t="s">
        <v>61</v>
      </c>
      <c r="H74" s="46"/>
      <c r="I74" s="47" t="s">
        <v>62</v>
      </c>
    </row>
    <row r="75" customHeight="1" spans="1:10">
      <c r="A75" s="48">
        <f>C70</f>
        <v>20000</v>
      </c>
      <c r="B75" s="49"/>
      <c r="C75" s="49">
        <f>H70</f>
        <v>20727.94</v>
      </c>
      <c r="D75" s="49"/>
      <c r="E75" s="49">
        <f>F70</f>
        <v>20727.94</v>
      </c>
      <c r="F75" s="49"/>
      <c r="G75" s="49">
        <f>G70</f>
        <v>0</v>
      </c>
      <c r="H75" s="49"/>
      <c r="I75" s="50">
        <f>A75-C75</f>
        <v>-727.939999999999</v>
      </c>
    </row>
    <row r="77" customHeight="1" spans="1:10">
      <c r="A77" s="51" t="s">
        <v>63</v>
      </c>
      <c r="B77" s="1" t="s">
        <v>64</v>
      </c>
      <c r="C77" s="52" t="s">
        <v>65</v>
      </c>
      <c r="D77" s="51"/>
      <c r="E77" s="51" t="s">
        <v>66</v>
      </c>
      <c r="F77" s="51"/>
      <c r="G77" s="51" t="s">
        <v>67</v>
      </c>
      <c r="H77" s="51"/>
      <c r="I77" s="1"/>
    </row>
    <row r="79" customHeight="1" spans="1:10">
      <c r="F79" t="s">
        <v>29</v>
      </c>
    </row>
  </sheetData>
  <mergeCells count="76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15"/>
    <mergeCell ref="A17:A18"/>
    <mergeCell ref="A20:A29"/>
    <mergeCell ref="A31:A34"/>
    <mergeCell ref="A36:A44"/>
    <mergeCell ref="A46:A49"/>
    <mergeCell ref="A51:A54"/>
    <mergeCell ref="A56:A57"/>
    <mergeCell ref="A59:A61"/>
    <mergeCell ref="A63:A68"/>
    <mergeCell ref="B6:B7"/>
    <mergeCell ref="B8:B15"/>
    <mergeCell ref="B17:B18"/>
    <mergeCell ref="B20:B29"/>
    <mergeCell ref="B31:B34"/>
    <mergeCell ref="B36:B44"/>
    <mergeCell ref="B46:B49"/>
    <mergeCell ref="B51:B54"/>
    <mergeCell ref="B56:B57"/>
    <mergeCell ref="B59:B61"/>
    <mergeCell ref="B63:B68"/>
    <mergeCell ref="C8:C15"/>
    <mergeCell ref="C17:C18"/>
    <mergeCell ref="C20:C29"/>
    <mergeCell ref="C31:C34"/>
    <mergeCell ref="C36:C44"/>
    <mergeCell ref="C46:C49"/>
    <mergeCell ref="C51:C54"/>
    <mergeCell ref="C56:C57"/>
    <mergeCell ref="C59:C61"/>
    <mergeCell ref="C63:C68"/>
    <mergeCell ref="D8:D15"/>
    <mergeCell ref="D17:D18"/>
    <mergeCell ref="D20:D29"/>
    <mergeCell ref="D31:D34"/>
    <mergeCell ref="D36:D44"/>
    <mergeCell ref="D46:D49"/>
    <mergeCell ref="D51:D54"/>
    <mergeCell ref="D56:D57"/>
    <mergeCell ref="D59:D61"/>
    <mergeCell ref="D63:D68"/>
    <mergeCell ref="E8:E15"/>
    <mergeCell ref="E17:E18"/>
    <mergeCell ref="E20:E29"/>
    <mergeCell ref="E31:E34"/>
    <mergeCell ref="E36:E44"/>
    <mergeCell ref="E46:E49"/>
    <mergeCell ref="E51:E54"/>
    <mergeCell ref="E56:E57"/>
    <mergeCell ref="E59:E61"/>
    <mergeCell ref="E63:E68"/>
    <mergeCell ref="J4:J5"/>
    <mergeCell ref="J6:J7"/>
    <mergeCell ref="J8:J16"/>
    <mergeCell ref="J17:J19"/>
    <mergeCell ref="J20:J30"/>
    <mergeCell ref="J31:J35"/>
    <mergeCell ref="J36:J45"/>
    <mergeCell ref="J46:J50"/>
    <mergeCell ref="J51:J55"/>
    <mergeCell ref="J56:J58"/>
    <mergeCell ref="J59:J62"/>
    <mergeCell ref="J63:J69"/>
    <mergeCell ref="H4:I5"/>
  </mergeCells>
  <pageMargins left="0.699305555555556" right="0.699305555555556" top="0.75" bottom="0.75" header="0.3" footer="0.3"/>
  <pageSetup paperSize="9" scale="4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2025-11-10T04:18:00Z</cp:lastPrinted>
  <dcterms:modified xsi:type="dcterms:W3CDTF">2026-01-07T09:44:00Z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6E5857413A31447389297622C99343ED_13</vt:lpwstr>
  </property>
  <property fmtid="{D5CDD505-2E9C-101B-9397-08002B2CF9AE}" pid="4" name="CalculationRule">
    <vt:i4>0</vt:i4>
  </property>
</Properties>
</file>