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3" i="2"/>
  <c r="G29" i="3"/>
  <c r="H33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3" i="2"/>
  <c r="I51" i="2"/>
  <c r="H51" i="2"/>
  <c r="F43" i="2"/>
  <c r="B36" i="2"/>
  <c r="I33" i="2"/>
  <c r="G36" i="2"/>
  <c r="K36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<sst xmlns="http://schemas.openxmlformats.org/spreadsheetml/2006/main" count="131" uniqueCount="107">
  <si>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</si>
  <si>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</si>
  <si>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</si>
  <si>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</si>
  <si>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</si>
  <si>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</si>
  <si>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</si>
  <si>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</si>
  <si>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</si>
  <si>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</si>
  <si>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</si>
  <si>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</si>
  <si>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</si>
  <si>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</si>
  <si>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</si>
  <si>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</si>
  <si>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</si>
  <si>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</si>
  <si>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</si>
  <si>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</si>
  <si>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</si>
  <si>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</si>
  <si>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</si>
  <si>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</si>
  <si>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</si>
  <si>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</si>
  <si>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</si>
  <si>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</si>
  <si>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</si>
  <si>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</si>
  <si>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</si>
  <si>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</si>
  <si>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</si>
  <si>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</si>
  <si>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</si>
  <si>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</si>
  <si>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</si>
  <si>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</si>
  <si>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</si>
  <si>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</si>
  <si>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</si>
  <si>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</si>
  <si>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</si>
  <si>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</si>
  <si>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</si>
  <si>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</si>
  <si>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</si>
  <si>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</si>
  <si>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</si>
  <si>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</si>
  <si>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</si>
  <si>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</si>
  <si>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</si>
  <si>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</si>
  <si>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</si>
  <si>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</si>
  <si>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</si>
  <si>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</si>
  <si>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</si>
  <si>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</si>
  <si>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</si>
  <si>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</si>
  <si>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</si>
  <si>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</si>
  <si>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</si>
  <si>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</si>
  <si>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</si>
  <si>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</si>
  <si>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</si>
  <si>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</si>
  <si>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</si>
  <si>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</si>
  <si>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</si>
  <si>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</si>
  <si>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</si>
  <si>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</si>
  <si>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</si>
  <si>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</si>
  <si>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</si>
  <si>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</si>
  <si>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</si>
  <si>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</si>
  <si>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</si>
  <si>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</si>
  <si>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北京 佛山</t>
    <rPh sb="0" eb="1">
      <t>bei jign</t>
    </rPh>
    <rPh sb="3" eb="4">
      <t>f shan</t>
    </rPh>
    <phoneticPr fontId="12" type="noConversion"/>
  </si>
  <si>
    <t>9月13日-18日</t>
    <rPh sb="1" eb="2">
      <t>yue</t>
    </rPh>
    <rPh sb="4" eb="5">
      <t>ri</t>
    </rPh>
    <rPh sb="8" eb="9">
      <t>ri</t>
    </rPh>
    <phoneticPr fontId="12" type="noConversion"/>
  </si>
  <si>
    <t>9月21日</t>
    <rPh sb="1" eb="2">
      <t>yue</t>
    </rPh>
    <rPh sb="4" eb="5">
      <t>ri</t>
    </rPh>
    <phoneticPr fontId="12" type="noConversion"/>
  </si>
  <si>
    <t>RMZA-200914-BLL686</t>
    <phoneticPr fontId="12" type="noConversion"/>
  </si>
  <si>
    <t>9.17  佛山酒店-佛山团建场地</t>
    <rPh sb="6" eb="7">
      <t>fo shan</t>
    </rPh>
    <rPh sb="8" eb="9">
      <t>jiu dian</t>
    </rPh>
    <rPh sb="11" eb="12">
      <t>fo shan</t>
    </rPh>
    <rPh sb="13" eb="14">
      <t>tuan jain</t>
    </rPh>
    <rPh sb="15" eb="16">
      <t>chang di</t>
    </rPh>
    <phoneticPr fontId="12" type="noConversion"/>
  </si>
  <si>
    <t>见滴滴行程单</t>
    <rPh sb="0" eb="1">
      <t>jian</t>
    </rPh>
    <rPh sb="1" eb="2">
      <t>di di</t>
    </rPh>
    <rPh sb="3" eb="4">
      <t>xing cheng dan</t>
    </rPh>
    <phoneticPr fontId="12" type="noConversion"/>
  </si>
  <si>
    <t>团号：RMZA-200914-BLL686</t>
    <phoneticPr fontId="12" type="noConversion"/>
  </si>
  <si>
    <t>打印制作</t>
    <rPh sb="0" eb="1">
      <t>da yin</t>
    </rPh>
    <rPh sb="2" eb="3">
      <t>zhi zuo</t>
    </rPh>
    <phoneticPr fontId="12" type="noConversion"/>
  </si>
  <si>
    <t>抽奖箱</t>
    <rPh sb="0" eb="1">
      <t>chou jiang xiang</t>
    </rPh>
    <phoneticPr fontId="12" type="noConversion"/>
  </si>
  <si>
    <t>顺丰快递</t>
    <rPh sb="0" eb="1">
      <t>shun feg</t>
    </rPh>
    <rPh sb="2" eb="3">
      <t>kaui di</t>
    </rPh>
    <phoneticPr fontId="12" type="noConversion"/>
  </si>
  <si>
    <t>9月18日 早麦当劳</t>
    <rPh sb="1" eb="2">
      <t>yue</t>
    </rPh>
    <rPh sb="4" eb="5">
      <t>ri</t>
    </rPh>
    <rPh sb="6" eb="7">
      <t>zao</t>
    </rPh>
    <rPh sb="7" eb="8">
      <t>mai dang lao</t>
    </rPh>
    <phoneticPr fontId="12" type="noConversion"/>
  </si>
  <si>
    <t>广州高速过路费</t>
    <rPh sb="0" eb="1">
      <t>guang zhou</t>
    </rPh>
    <rPh sb="2" eb="3">
      <t>gao su</t>
    </rPh>
    <rPh sb="4" eb="5">
      <t>guo lu fei</t>
    </rPh>
    <phoneticPr fontId="12" type="noConversion"/>
  </si>
  <si>
    <t>9月13日 星巴克</t>
    <rPh sb="1" eb="2">
      <t>yue</t>
    </rPh>
    <rPh sb="4" eb="5">
      <t>ri</t>
    </rPh>
    <rPh sb="6" eb="7">
      <t>xing ba ke</t>
    </rPh>
    <phoneticPr fontId="12" type="noConversion"/>
  </si>
  <si>
    <t>9月16日 星巴克</t>
    <rPh sb="1" eb="2">
      <t>yue</t>
    </rPh>
    <rPh sb="4" eb="5">
      <t>ri</t>
    </rPh>
    <rPh sb="6" eb="7">
      <t>xing ba ke</t>
    </rPh>
    <phoneticPr fontId="12" type="noConversion"/>
  </si>
  <si>
    <t>9月17日 晚外卖</t>
    <rPh sb="1" eb="2">
      <t>yue</t>
    </rPh>
    <rPh sb="4" eb="5">
      <t>ri</t>
    </rPh>
    <rPh sb="6" eb="7">
      <t>wan</t>
    </rPh>
    <rPh sb="7" eb="8">
      <t>wai mai</t>
    </rPh>
    <phoneticPr fontId="12" type="noConversion"/>
  </si>
  <si>
    <t xml:space="preserve">9月16日 午 </t>
    <rPh sb="1" eb="2">
      <t>yue</t>
    </rPh>
    <rPh sb="4" eb="5">
      <t>ri</t>
    </rPh>
    <rPh sb="6" eb="7">
      <t>wu c</t>
    </rPh>
    <phoneticPr fontId="12" type="noConversion"/>
  </si>
  <si>
    <t>9月15日 午</t>
    <rPh sb="1" eb="2">
      <t>yue</t>
    </rPh>
    <rPh sb="4" eb="5">
      <t>ri</t>
    </rPh>
    <rPh sb="6" eb="7">
      <t>wu can</t>
    </rPh>
    <phoneticPr fontId="12" type="noConversion"/>
  </si>
  <si>
    <t>9月14日 午</t>
    <rPh sb="1" eb="2">
      <t>yue</t>
    </rPh>
    <rPh sb="4" eb="5">
      <t>ri</t>
    </rPh>
    <rPh sb="6" eb="7">
      <t>wu ca</t>
    </rPh>
    <phoneticPr fontId="12" type="noConversion"/>
  </si>
  <si>
    <t>9月13日 晚</t>
    <rPh sb="1" eb="2">
      <t>yue</t>
    </rPh>
    <rPh sb="4" eb="5">
      <t>r</t>
    </rPh>
    <rPh sb="6" eb="7">
      <t>wan</t>
    </rPh>
    <phoneticPr fontId="12" type="noConversion"/>
  </si>
  <si>
    <t>佛山</t>
    <rPh sb="0" eb="1">
      <t>fo shan</t>
    </rPh>
    <phoneticPr fontId="12" type="noConversion"/>
  </si>
  <si>
    <t>会议日期：9月13日-18日</t>
    <rPh sb="6" eb="7">
      <t>yue</t>
    </rPh>
    <rPh sb="9" eb="10">
      <t>ri</t>
    </rPh>
    <rPh sb="13" eb="14">
      <t>ri</t>
    </rPh>
    <phoneticPr fontId="12" type="noConversion"/>
  </si>
  <si>
    <t>9月13日</t>
    <rPh sb="1" eb="2">
      <t>yue</t>
    </rPh>
    <rPh sb="4" eb="5">
      <t>ri</t>
    </rPh>
    <phoneticPr fontId="12" type="noConversion"/>
  </si>
  <si>
    <t>9月14日-18日</t>
    <rPh sb="1" eb="2">
      <t>yue</t>
    </rPh>
    <rPh sb="4" eb="5">
      <t>ri</t>
    </rPh>
    <rPh sb="8" eb="9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</si>
</sst>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3"/>
      <color rgb="FFB94A48"/>
      <name val="Verdana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0" borderId="0" xfId="0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opLeftCell="A17" workbookViewId="0">
      <selection activeCell="L7" sqref="L7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4" t="s">
        <v>0</v>
      </c>
      <c r="D2" s="84"/>
      <c r="E2" s="84"/>
      <c r="F2" s="84"/>
      <c r="G2" s="84"/>
      <c r="H2" s="84"/>
      <c r="I2" s="44"/>
      <c r="J2" s="44"/>
      <c r="K2" s="44"/>
      <c r="L2" s="44"/>
    </row>
    <row r="4" spans="1:12" ht="21" customHeight="1" x14ac:dyDescent="0.15">
      <c r="H4" s="67" t="s">
        <v>90</v>
      </c>
      <c r="I4" s="67"/>
      <c r="J4" s="67" t="s">
        <v>104</v>
      </c>
    </row>
    <row r="5" spans="1:12" ht="21" customHeight="1" x14ac:dyDescent="0.15">
      <c r="H5" s="68"/>
      <c r="I5" s="68"/>
      <c r="J5" s="68"/>
    </row>
    <row r="6" spans="1:12" ht="21" customHeight="1" x14ac:dyDescent="0.15">
      <c r="A6" s="80" t="s">
        <v>1</v>
      </c>
      <c r="B6" s="72" t="s">
        <v>2</v>
      </c>
      <c r="C6" s="85" t="s">
        <v>3</v>
      </c>
      <c r="D6" s="85"/>
      <c r="E6" s="85"/>
      <c r="F6" s="86" t="s">
        <v>4</v>
      </c>
      <c r="G6" s="86"/>
      <c r="H6" s="86"/>
      <c r="I6" s="86"/>
      <c r="J6" s="72" t="s">
        <v>5</v>
      </c>
    </row>
    <row r="7" spans="1:12" ht="21" customHeight="1" x14ac:dyDescent="0.15">
      <c r="A7" s="80"/>
      <c r="B7" s="7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2"/>
    </row>
    <row r="8" spans="1:12" ht="21" customHeight="1" x14ac:dyDescent="0.15">
      <c r="A8" s="81">
        <v>1</v>
      </c>
      <c r="B8" s="79" t="s">
        <v>13</v>
      </c>
      <c r="C8" s="59">
        <v>0</v>
      </c>
      <c r="D8" s="60"/>
      <c r="E8" s="59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1" t="s">
        <v>14</v>
      </c>
    </row>
    <row r="9" spans="1:12" ht="21" customHeight="1" x14ac:dyDescent="0.15">
      <c r="A9" s="81"/>
      <c r="B9" s="79"/>
      <c r="C9" s="59"/>
      <c r="D9" s="60"/>
      <c r="E9" s="59"/>
      <c r="F9" s="37">
        <v>0</v>
      </c>
      <c r="G9" s="37">
        <v>0</v>
      </c>
      <c r="H9" s="37">
        <f t="shared" si="0"/>
        <v>0</v>
      </c>
      <c r="I9" s="45"/>
      <c r="J9" s="62"/>
    </row>
    <row r="10" spans="1:12" ht="21" customHeight="1" x14ac:dyDescent="0.15">
      <c r="A10" s="81"/>
      <c r="B10" s="79"/>
      <c r="C10" s="59"/>
      <c r="D10" s="60"/>
      <c r="E10" s="59"/>
      <c r="F10" s="37">
        <v>0</v>
      </c>
      <c r="G10" s="37">
        <v>0</v>
      </c>
      <c r="H10" s="37">
        <f t="shared" si="0"/>
        <v>0</v>
      </c>
      <c r="I10" s="45"/>
      <c r="J10" s="62"/>
    </row>
    <row r="11" spans="1:12" ht="21" customHeight="1" x14ac:dyDescent="0.15">
      <c r="A11" s="81"/>
      <c r="B11" s="79"/>
      <c r="C11" s="59"/>
      <c r="D11" s="60"/>
      <c r="E11" s="59"/>
      <c r="F11" s="37">
        <v>0</v>
      </c>
      <c r="G11" s="37">
        <v>0</v>
      </c>
      <c r="H11" s="37">
        <f t="shared" si="0"/>
        <v>0</v>
      </c>
      <c r="I11" s="45"/>
      <c r="J11" s="62"/>
    </row>
    <row r="12" spans="1:12" ht="21" customHeight="1" x14ac:dyDescent="0.15">
      <c r="A12" s="81"/>
      <c r="B12" s="79"/>
      <c r="C12" s="59"/>
      <c r="D12" s="60"/>
      <c r="E12" s="59"/>
      <c r="F12" s="37">
        <v>0</v>
      </c>
      <c r="G12" s="37">
        <v>0</v>
      </c>
      <c r="H12" s="37">
        <f t="shared" si="0"/>
        <v>0</v>
      </c>
      <c r="I12" s="45"/>
      <c r="J12" s="62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3"/>
    </row>
    <row r="14" spans="1:12" ht="21" customHeight="1" x14ac:dyDescent="0.15">
      <c r="A14" s="77">
        <v>2</v>
      </c>
      <c r="B14" s="90" t="s">
        <v>16</v>
      </c>
      <c r="C14" s="73">
        <v>0</v>
      </c>
      <c r="D14" s="77"/>
      <c r="E14" s="73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1" t="s">
        <v>17</v>
      </c>
    </row>
    <row r="15" spans="1:12" ht="21" customHeight="1" x14ac:dyDescent="0.15">
      <c r="A15" s="78"/>
      <c r="B15" s="91"/>
      <c r="C15" s="74"/>
      <c r="D15" s="78"/>
      <c r="E15" s="74"/>
      <c r="F15" s="37">
        <v>0</v>
      </c>
      <c r="G15" s="37">
        <v>0</v>
      </c>
      <c r="H15" s="37">
        <f t="shared" ref="H15" si="3">F15+G15</f>
        <v>0</v>
      </c>
      <c r="I15" s="45"/>
      <c r="J15" s="62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3"/>
    </row>
    <row r="17" spans="1:10" ht="21" customHeight="1" x14ac:dyDescent="0.15">
      <c r="A17" s="81">
        <v>3</v>
      </c>
      <c r="B17" s="79" t="s">
        <v>19</v>
      </c>
      <c r="C17" s="59">
        <v>0</v>
      </c>
      <c r="D17" s="60"/>
      <c r="E17" s="5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9" t="s">
        <v>20</v>
      </c>
    </row>
    <row r="18" spans="1:10" ht="21" customHeight="1" x14ac:dyDescent="0.15">
      <c r="A18" s="81"/>
      <c r="B18" s="79"/>
      <c r="C18" s="59"/>
      <c r="D18" s="60"/>
      <c r="E18" s="59"/>
      <c r="F18" s="37">
        <v>0</v>
      </c>
      <c r="G18" s="37">
        <v>0</v>
      </c>
      <c r="H18" s="37">
        <f t="shared" si="0"/>
        <v>0</v>
      </c>
      <c r="I18" s="45"/>
      <c r="J18" s="70"/>
    </row>
    <row r="19" spans="1:10" ht="21" customHeight="1" x14ac:dyDescent="0.15">
      <c r="A19" s="81"/>
      <c r="B19" s="79"/>
      <c r="C19" s="59"/>
      <c r="D19" s="60"/>
      <c r="E19" s="59"/>
      <c r="F19" s="37">
        <v>0</v>
      </c>
      <c r="G19" s="37">
        <v>0</v>
      </c>
      <c r="H19" s="37">
        <f t="shared" si="0"/>
        <v>0</v>
      </c>
      <c r="I19" s="45"/>
      <c r="J19" s="70"/>
    </row>
    <row r="20" spans="1:10" ht="21" customHeight="1" x14ac:dyDescent="0.15">
      <c r="A20" s="81"/>
      <c r="B20" s="79"/>
      <c r="C20" s="59"/>
      <c r="D20" s="60"/>
      <c r="E20" s="59"/>
      <c r="F20" s="37">
        <v>0</v>
      </c>
      <c r="G20" s="37">
        <v>0</v>
      </c>
      <c r="H20" s="37">
        <f t="shared" si="0"/>
        <v>0</v>
      </c>
      <c r="I20" s="45"/>
      <c r="J20" s="70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1"/>
    </row>
    <row r="22" spans="1:10" ht="21" customHeight="1" x14ac:dyDescent="0.15">
      <c r="A22" s="81">
        <v>4</v>
      </c>
      <c r="B22" s="79" t="s">
        <v>22</v>
      </c>
      <c r="C22" s="59">
        <v>0</v>
      </c>
      <c r="D22" s="60"/>
      <c r="E22" s="5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9" t="s">
        <v>23</v>
      </c>
    </row>
    <row r="23" spans="1:10" ht="21" customHeight="1" x14ac:dyDescent="0.15">
      <c r="A23" s="81"/>
      <c r="B23" s="79"/>
      <c r="C23" s="59"/>
      <c r="D23" s="60"/>
      <c r="E23" s="59"/>
      <c r="F23" s="37">
        <v>0</v>
      </c>
      <c r="G23" s="37">
        <v>0</v>
      </c>
      <c r="H23" s="37">
        <f t="shared" si="0"/>
        <v>0</v>
      </c>
      <c r="I23" s="45"/>
      <c r="J23" s="70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1"/>
    </row>
    <row r="25" spans="1:10" ht="21" customHeight="1" x14ac:dyDescent="0.15">
      <c r="A25" s="77">
        <v>5</v>
      </c>
      <c r="B25" s="90" t="s">
        <v>25</v>
      </c>
      <c r="C25" s="73">
        <v>0</v>
      </c>
      <c r="D25" s="73"/>
      <c r="E25" s="59">
        <f>C25*D25</f>
        <v>0</v>
      </c>
      <c r="F25" s="37">
        <v>160</v>
      </c>
      <c r="G25" s="37">
        <v>0</v>
      </c>
      <c r="H25" s="55">
        <v>160</v>
      </c>
      <c r="I25" s="45" t="s">
        <v>92</v>
      </c>
      <c r="J25" s="61" t="s">
        <v>26</v>
      </c>
    </row>
    <row r="26" spans="1:10" ht="21" customHeight="1" x14ac:dyDescent="0.15">
      <c r="A26" s="82"/>
      <c r="B26" s="92"/>
      <c r="C26" s="76"/>
      <c r="D26" s="76"/>
      <c r="E26" s="59"/>
      <c r="F26" s="54">
        <v>0</v>
      </c>
      <c r="G26" s="50">
        <v>0</v>
      </c>
      <c r="H26" s="55">
        <v>0</v>
      </c>
      <c r="I26" s="45"/>
      <c r="J26" s="62"/>
    </row>
    <row r="27" spans="1:10" ht="21" customHeight="1" x14ac:dyDescent="0.15">
      <c r="A27" s="82"/>
      <c r="B27" s="92"/>
      <c r="C27" s="76"/>
      <c r="D27" s="76"/>
      <c r="E27" s="59"/>
      <c r="F27" s="54">
        <v>0</v>
      </c>
      <c r="G27" s="50">
        <v>0</v>
      </c>
      <c r="H27" s="55">
        <v>0</v>
      </c>
      <c r="I27" s="45"/>
      <c r="J27" s="62"/>
    </row>
    <row r="28" spans="1:10" ht="21" customHeight="1" x14ac:dyDescent="0.15">
      <c r="A28" s="78"/>
      <c r="B28" s="91"/>
      <c r="C28" s="74"/>
      <c r="D28" s="74"/>
      <c r="E28" s="59"/>
      <c r="F28" s="54">
        <v>0</v>
      </c>
      <c r="G28" s="37">
        <v>0</v>
      </c>
      <c r="H28" s="55">
        <v>0</v>
      </c>
      <c r="I28" s="45"/>
      <c r="J28" s="62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160</v>
      </c>
      <c r="G29" s="40">
        <f>SUM(G25:G28)</f>
        <v>0</v>
      </c>
      <c r="H29" s="40">
        <f>SUM(H25:H28)</f>
        <v>160</v>
      </c>
      <c r="I29" s="46"/>
      <c r="J29" s="63"/>
    </row>
    <row r="30" spans="1:10" ht="21" customHeight="1" x14ac:dyDescent="0.15">
      <c r="A30" s="81">
        <v>6</v>
      </c>
      <c r="B30" s="79" t="s">
        <v>28</v>
      </c>
      <c r="C30" s="59">
        <v>0</v>
      </c>
      <c r="D30" s="60"/>
      <c r="E30" s="59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1" t="s">
        <v>29</v>
      </c>
    </row>
    <row r="31" spans="1:10" ht="21" customHeight="1" x14ac:dyDescent="0.15">
      <c r="A31" s="81"/>
      <c r="B31" s="79"/>
      <c r="C31" s="59"/>
      <c r="D31" s="60"/>
      <c r="E31" s="59"/>
      <c r="F31" s="37">
        <v>0</v>
      </c>
      <c r="G31" s="37">
        <v>0</v>
      </c>
      <c r="H31" s="37">
        <f t="shared" si="0"/>
        <v>0</v>
      </c>
      <c r="I31" s="45"/>
      <c r="J31" s="70"/>
    </row>
    <row r="32" spans="1:10" ht="21" customHeight="1" x14ac:dyDescent="0.15">
      <c r="A32" s="81"/>
      <c r="B32" s="79"/>
      <c r="C32" s="59"/>
      <c r="D32" s="60"/>
      <c r="E32" s="59"/>
      <c r="F32" s="37">
        <v>0</v>
      </c>
      <c r="G32" s="37">
        <v>0</v>
      </c>
      <c r="H32" s="37">
        <f t="shared" si="0"/>
        <v>0</v>
      </c>
      <c r="I32" s="45"/>
      <c r="J32" s="70"/>
    </row>
    <row r="33" spans="1:10" ht="21" customHeight="1" x14ac:dyDescent="0.15">
      <c r="A33" s="81"/>
      <c r="B33" s="79"/>
      <c r="C33" s="59"/>
      <c r="D33" s="60"/>
      <c r="E33" s="59"/>
      <c r="F33" s="37">
        <v>0</v>
      </c>
      <c r="G33" s="37">
        <v>0</v>
      </c>
      <c r="H33" s="37">
        <f t="shared" si="0"/>
        <v>0</v>
      </c>
      <c r="I33" s="45"/>
      <c r="J33" s="70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1"/>
    </row>
    <row r="35" spans="1:10" ht="21" customHeight="1" x14ac:dyDescent="0.15">
      <c r="A35" s="81">
        <v>7</v>
      </c>
      <c r="B35" s="79" t="s">
        <v>31</v>
      </c>
      <c r="C35" s="59">
        <v>0</v>
      </c>
      <c r="D35" s="60"/>
      <c r="E35" s="59">
        <f t="shared" si="2"/>
        <v>0</v>
      </c>
      <c r="F35" s="37">
        <v>0</v>
      </c>
      <c r="G35" s="37">
        <v>301</v>
      </c>
      <c r="H35" s="37">
        <f t="shared" si="0"/>
        <v>301</v>
      </c>
      <c r="I35" s="45" t="s">
        <v>91</v>
      </c>
      <c r="J35" s="64"/>
    </row>
    <row r="36" spans="1:10" ht="21" customHeight="1" x14ac:dyDescent="0.15">
      <c r="A36" s="81"/>
      <c r="B36" s="79"/>
      <c r="C36" s="59"/>
      <c r="D36" s="60"/>
      <c r="E36" s="59"/>
      <c r="F36" s="37">
        <v>0</v>
      </c>
      <c r="G36" s="37">
        <v>0</v>
      </c>
      <c r="H36" s="37">
        <f t="shared" si="0"/>
        <v>0</v>
      </c>
      <c r="I36" s="45"/>
      <c r="J36" s="65"/>
    </row>
    <row r="37" spans="1:10" ht="21" customHeight="1" x14ac:dyDescent="0.15">
      <c r="A37" s="81"/>
      <c r="B37" s="79"/>
      <c r="C37" s="59"/>
      <c r="D37" s="60"/>
      <c r="E37" s="59"/>
      <c r="F37" s="37">
        <v>0</v>
      </c>
      <c r="G37" s="37">
        <v>0</v>
      </c>
      <c r="H37" s="37">
        <f t="shared" si="0"/>
        <v>0</v>
      </c>
      <c r="I37" s="45"/>
      <c r="J37" s="65"/>
    </row>
    <row r="38" spans="1:10" ht="21" customHeight="1" x14ac:dyDescent="0.15">
      <c r="A38" s="81"/>
      <c r="B38" s="79"/>
      <c r="C38" s="59"/>
      <c r="D38" s="60"/>
      <c r="E38" s="59"/>
      <c r="F38" s="37">
        <v>0</v>
      </c>
      <c r="G38" s="37">
        <v>0</v>
      </c>
      <c r="H38" s="37">
        <f t="shared" si="0"/>
        <v>0</v>
      </c>
      <c r="I38" s="45"/>
      <c r="J38" s="65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301</v>
      </c>
      <c r="H39" s="40">
        <f t="shared" si="11"/>
        <v>301</v>
      </c>
      <c r="I39" s="46"/>
      <c r="J39" s="66"/>
    </row>
    <row r="40" spans="1:10" ht="21" customHeight="1" x14ac:dyDescent="0.15">
      <c r="A40" s="81">
        <v>8</v>
      </c>
      <c r="B40" s="79" t="s">
        <v>33</v>
      </c>
      <c r="C40" s="59">
        <v>0</v>
      </c>
      <c r="D40" s="60"/>
      <c r="E40" s="59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9" t="s">
        <v>34</v>
      </c>
    </row>
    <row r="41" spans="1:10" ht="21" customHeight="1" x14ac:dyDescent="0.15">
      <c r="A41" s="81"/>
      <c r="B41" s="79"/>
      <c r="C41" s="59"/>
      <c r="D41" s="60"/>
      <c r="E41" s="59"/>
      <c r="F41" s="37">
        <v>0</v>
      </c>
      <c r="G41" s="37">
        <v>0</v>
      </c>
      <c r="H41" s="37">
        <f t="shared" si="0"/>
        <v>0</v>
      </c>
      <c r="I41" s="45"/>
      <c r="J41" s="70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1"/>
    </row>
    <row r="43" spans="1:10" ht="21" customHeight="1" x14ac:dyDescent="0.15">
      <c r="A43" s="81">
        <v>9</v>
      </c>
      <c r="B43" s="79" t="s">
        <v>36</v>
      </c>
      <c r="C43" s="59">
        <v>0</v>
      </c>
      <c r="D43" s="60"/>
      <c r="E43" s="59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1" t="s">
        <v>37</v>
      </c>
    </row>
    <row r="44" spans="1:10" ht="21" customHeight="1" x14ac:dyDescent="0.15">
      <c r="A44" s="81"/>
      <c r="B44" s="79"/>
      <c r="C44" s="59"/>
      <c r="D44" s="60"/>
      <c r="E44" s="59"/>
      <c r="F44" s="37">
        <v>0</v>
      </c>
      <c r="G44" s="37">
        <v>0</v>
      </c>
      <c r="H44" s="37">
        <f t="shared" si="0"/>
        <v>0</v>
      </c>
      <c r="I44" s="45"/>
      <c r="J44" s="62"/>
    </row>
    <row r="45" spans="1:10" ht="21" customHeight="1" x14ac:dyDescent="0.15">
      <c r="A45" s="81"/>
      <c r="B45" s="79"/>
      <c r="C45" s="59"/>
      <c r="D45" s="60"/>
      <c r="E45" s="59"/>
      <c r="F45" s="37">
        <v>0</v>
      </c>
      <c r="G45" s="37">
        <v>0</v>
      </c>
      <c r="H45" s="37">
        <f t="shared" si="0"/>
        <v>0</v>
      </c>
      <c r="I45" s="45"/>
      <c r="J45" s="62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3"/>
    </row>
    <row r="47" spans="1:10" ht="21" customHeight="1" x14ac:dyDescent="0.15">
      <c r="A47" s="77">
        <v>10</v>
      </c>
      <c r="B47" s="79" t="s">
        <v>39</v>
      </c>
      <c r="C47" s="59">
        <v>0</v>
      </c>
      <c r="D47" s="60"/>
      <c r="E47" s="59">
        <f t="shared" si="2"/>
        <v>0</v>
      </c>
      <c r="F47" s="37">
        <v>16</v>
      </c>
      <c r="G47" s="37">
        <v>0</v>
      </c>
      <c r="H47" s="37">
        <f t="shared" si="0"/>
        <v>16</v>
      </c>
      <c r="I47" s="45" t="s">
        <v>93</v>
      </c>
      <c r="J47" s="64"/>
    </row>
    <row r="48" spans="1:10" ht="21" customHeight="1" x14ac:dyDescent="0.15">
      <c r="A48" s="82"/>
      <c r="B48" s="79"/>
      <c r="C48" s="59"/>
      <c r="D48" s="60"/>
      <c r="E48" s="59"/>
      <c r="F48" s="37">
        <v>0</v>
      </c>
      <c r="G48" s="37">
        <v>0</v>
      </c>
      <c r="H48" s="37">
        <f t="shared" ref="H48:H53" si="16">F48+G48</f>
        <v>0</v>
      </c>
      <c r="I48" s="45"/>
      <c r="J48" s="65"/>
    </row>
    <row r="49" spans="1:10" ht="21" customHeight="1" x14ac:dyDescent="0.15">
      <c r="A49" s="82"/>
      <c r="B49" s="79"/>
      <c r="C49" s="59"/>
      <c r="D49" s="60"/>
      <c r="E49" s="59"/>
      <c r="F49" s="37">
        <v>0</v>
      </c>
      <c r="G49" s="37">
        <v>0</v>
      </c>
      <c r="H49" s="37">
        <f t="shared" si="16"/>
        <v>0</v>
      </c>
      <c r="I49" s="45"/>
      <c r="J49" s="65"/>
    </row>
    <row r="50" spans="1:10" ht="21" customHeight="1" x14ac:dyDescent="0.15">
      <c r="A50" s="82"/>
      <c r="B50" s="79"/>
      <c r="C50" s="59"/>
      <c r="D50" s="60"/>
      <c r="E50" s="59"/>
      <c r="F50" s="37">
        <v>0</v>
      </c>
      <c r="G50" s="37">
        <v>0</v>
      </c>
      <c r="H50" s="37">
        <f t="shared" si="16"/>
        <v>0</v>
      </c>
      <c r="I50" s="45"/>
      <c r="J50" s="65"/>
    </row>
    <row r="51" spans="1:10" ht="21" customHeight="1" x14ac:dyDescent="0.15">
      <c r="A51" s="82"/>
      <c r="B51" s="79"/>
      <c r="C51" s="59"/>
      <c r="D51" s="60"/>
      <c r="E51" s="59"/>
      <c r="F51" s="37">
        <v>0</v>
      </c>
      <c r="G51" s="37">
        <v>0</v>
      </c>
      <c r="H51" s="37">
        <f t="shared" si="16"/>
        <v>0</v>
      </c>
      <c r="I51" s="45"/>
      <c r="J51" s="65"/>
    </row>
    <row r="52" spans="1:10" ht="21" customHeight="1" x14ac:dyDescent="0.15">
      <c r="A52" s="82"/>
      <c r="B52" s="79"/>
      <c r="C52" s="59"/>
      <c r="D52" s="60"/>
      <c r="E52" s="59"/>
      <c r="F52" s="37">
        <v>0</v>
      </c>
      <c r="G52" s="37">
        <v>0</v>
      </c>
      <c r="H52" s="37">
        <f t="shared" si="16"/>
        <v>0</v>
      </c>
      <c r="I52" s="45"/>
      <c r="J52" s="65"/>
    </row>
    <row r="53" spans="1:10" ht="21" customHeight="1" x14ac:dyDescent="0.15">
      <c r="A53" s="78"/>
      <c r="B53" s="79"/>
      <c r="C53" s="59"/>
      <c r="D53" s="60"/>
      <c r="E53" s="59"/>
      <c r="F53" s="37">
        <v>0</v>
      </c>
      <c r="G53" s="37">
        <v>0</v>
      </c>
      <c r="H53" s="37">
        <f t="shared" si="16"/>
        <v>0</v>
      </c>
      <c r="I53" s="45"/>
      <c r="J53" s="65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16</v>
      </c>
      <c r="G54" s="40">
        <f t="shared" ref="G54:H54" si="18">SUM(G47:G53)</f>
        <v>0</v>
      </c>
      <c r="H54" s="40">
        <f t="shared" si="18"/>
        <v>16</v>
      </c>
      <c r="I54" s="46"/>
      <c r="J54" s="66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176</v>
      </c>
      <c r="G55" s="40">
        <f t="shared" si="19"/>
        <v>301</v>
      </c>
      <c r="H55" s="40">
        <f t="shared" si="19"/>
        <v>477</v>
      </c>
      <c r="I55" s="46"/>
      <c r="J55" s="47"/>
    </row>
    <row r="59" spans="1:10" ht="21" customHeight="1" x14ac:dyDescent="0.15">
      <c r="A59" s="87" t="s">
        <v>42</v>
      </c>
      <c r="B59" s="88"/>
      <c r="C59" s="89" t="s">
        <v>43</v>
      </c>
      <c r="D59" s="89"/>
      <c r="E59" s="89" t="s">
        <v>44</v>
      </c>
      <c r="F59" s="89"/>
      <c r="G59" s="89" t="s">
        <v>45</v>
      </c>
      <c r="H59" s="89"/>
      <c r="I59" s="48" t="s">
        <v>46</v>
      </c>
    </row>
    <row r="60" spans="1:10" ht="21" customHeight="1" x14ac:dyDescent="0.15">
      <c r="A60" s="83">
        <f>E55</f>
        <v>0</v>
      </c>
      <c r="B60" s="75"/>
      <c r="C60" s="75">
        <f>H55</f>
        <v>477</v>
      </c>
      <c r="D60" s="75"/>
      <c r="E60" s="75">
        <f>F55</f>
        <v>176</v>
      </c>
      <c r="F60" s="75"/>
      <c r="G60" s="75">
        <f>G55</f>
        <v>301</v>
      </c>
      <c r="H60" s="75"/>
      <c r="I60" s="49">
        <f>A60-C60</f>
        <v>-477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52"/>
  <sheetViews>
    <sheetView tabSelected="1" view="pageBreakPreview" zoomScaleSheetLayoutView="100" workbookViewId="0">
      <selection activeCell="P20" sqref="P2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5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5" ht="17" x14ac:dyDescent="0.15">
      <c r="B3" s="84" t="s">
        <v>51</v>
      </c>
      <c r="C3" s="84"/>
      <c r="D3" s="84"/>
      <c r="E3" s="84"/>
      <c r="F3" s="84"/>
      <c r="G3" s="84"/>
      <c r="H3" s="84"/>
      <c r="I3" s="84"/>
      <c r="J3" s="84"/>
      <c r="K3" s="84"/>
    </row>
    <row r="4" spans="2:15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5" ht="20" customHeight="1" x14ac:dyDescent="0.15">
      <c r="B5" s="3"/>
      <c r="C5" s="4"/>
      <c r="D5" s="5" t="s">
        <v>52</v>
      </c>
      <c r="E5" s="5"/>
      <c r="F5" s="95" t="s">
        <v>53</v>
      </c>
      <c r="G5" s="95"/>
      <c r="H5" s="5" t="s">
        <v>54</v>
      </c>
      <c r="I5" s="4"/>
      <c r="J5" s="95" t="s">
        <v>82</v>
      </c>
      <c r="K5" s="96"/>
    </row>
    <row r="6" spans="2:15" ht="20" customHeight="1" x14ac:dyDescent="0.15">
      <c r="B6" s="6"/>
      <c r="C6" s="7"/>
      <c r="D6" s="8" t="s">
        <v>55</v>
      </c>
      <c r="E6" s="8"/>
      <c r="F6" s="97" t="s">
        <v>84</v>
      </c>
      <c r="G6" s="97"/>
      <c r="H6" s="8" t="s">
        <v>56</v>
      </c>
      <c r="I6" s="7"/>
      <c r="J6" s="97" t="s">
        <v>57</v>
      </c>
      <c r="K6" s="98"/>
    </row>
    <row r="7" spans="2:15" ht="20" customHeight="1" x14ac:dyDescent="0.15">
      <c r="B7" s="6"/>
      <c r="C7" s="7"/>
      <c r="D7" s="8" t="s">
        <v>58</v>
      </c>
      <c r="E7" s="8"/>
      <c r="F7" s="97" t="s">
        <v>85</v>
      </c>
      <c r="G7" s="97"/>
      <c r="H7" s="8" t="s">
        <v>59</v>
      </c>
      <c r="I7" s="22"/>
      <c r="J7" s="99" t="s">
        <v>86</v>
      </c>
      <c r="K7" s="98"/>
      <c r="O7" s="124"/>
    </row>
    <row r="8" spans="2:15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5" t="s">
        <v>87</v>
      </c>
      <c r="K8" s="106"/>
    </row>
    <row r="9" spans="2:15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5" ht="20" customHeight="1" x14ac:dyDescent="0.15">
      <c r="B10" s="122" t="s">
        <v>1</v>
      </c>
      <c r="C10" s="123"/>
      <c r="D10" s="14" t="s">
        <v>61</v>
      </c>
      <c r="E10" s="100" t="s">
        <v>62</v>
      </c>
      <c r="F10" s="102"/>
      <c r="G10" s="16" t="s">
        <v>63</v>
      </c>
      <c r="H10" s="15" t="s">
        <v>64</v>
      </c>
      <c r="I10" s="100" t="s">
        <v>65</v>
      </c>
      <c r="J10" s="102"/>
      <c r="K10" s="16" t="s">
        <v>66</v>
      </c>
    </row>
    <row r="11" spans="2:15" ht="20" customHeight="1" x14ac:dyDescent="0.15">
      <c r="B11" s="116">
        <v>1</v>
      </c>
      <c r="C11" s="117"/>
      <c r="D11" s="113" t="s">
        <v>67</v>
      </c>
      <c r="E11" s="116" t="s">
        <v>68</v>
      </c>
      <c r="F11" s="117"/>
      <c r="G11" s="17"/>
      <c r="H11" s="17"/>
      <c r="I11" s="109"/>
      <c r="J11" s="110"/>
      <c r="K11" s="24"/>
    </row>
    <row r="12" spans="2:15" ht="20" customHeight="1" x14ac:dyDescent="0.15">
      <c r="B12" s="118"/>
      <c r="C12" s="119"/>
      <c r="D12" s="114"/>
      <c r="E12" s="118"/>
      <c r="F12" s="119"/>
      <c r="G12" s="53"/>
      <c r="H12" s="53"/>
      <c r="I12" s="51"/>
      <c r="J12" s="52"/>
      <c r="K12" s="24"/>
    </row>
    <row r="13" spans="2:15" ht="20" customHeight="1" x14ac:dyDescent="0.15">
      <c r="B13" s="118"/>
      <c r="C13" s="119"/>
      <c r="D13" s="114"/>
      <c r="E13" s="118"/>
      <c r="F13" s="119"/>
      <c r="G13" s="53"/>
      <c r="H13" s="53"/>
      <c r="I13" s="51"/>
      <c r="J13" s="52"/>
      <c r="K13" s="24"/>
    </row>
    <row r="14" spans="2:15" ht="20" customHeight="1" x14ac:dyDescent="0.15">
      <c r="B14" s="120"/>
      <c r="C14" s="121"/>
      <c r="D14" s="114"/>
      <c r="E14" s="120"/>
      <c r="F14" s="121"/>
      <c r="G14" s="53"/>
      <c r="H14" s="53"/>
      <c r="I14" s="51"/>
      <c r="J14" s="52"/>
      <c r="K14" s="24"/>
    </row>
    <row r="15" spans="2:15" ht="20" customHeight="1" x14ac:dyDescent="0.15">
      <c r="B15" s="116">
        <v>2</v>
      </c>
      <c r="C15" s="117"/>
      <c r="D15" s="114"/>
      <c r="E15" s="116" t="s">
        <v>69</v>
      </c>
      <c r="F15" s="117"/>
      <c r="G15" s="17">
        <v>497.51</v>
      </c>
      <c r="H15" s="58">
        <v>497.51</v>
      </c>
      <c r="I15" s="56">
        <v>0</v>
      </c>
      <c r="J15" s="57">
        <v>0</v>
      </c>
      <c r="K15" s="24" t="s">
        <v>89</v>
      </c>
    </row>
    <row r="16" spans="2:15" ht="20" customHeight="1" x14ac:dyDescent="0.15">
      <c r="B16" s="118"/>
      <c r="C16" s="119"/>
      <c r="D16" s="114"/>
      <c r="E16" s="118"/>
      <c r="F16" s="119"/>
      <c r="G16" s="53">
        <v>169</v>
      </c>
      <c r="H16" s="53">
        <v>169</v>
      </c>
      <c r="I16" s="51"/>
      <c r="J16" s="52">
        <v>0</v>
      </c>
      <c r="K16" s="24" t="s">
        <v>88</v>
      </c>
    </row>
    <row r="17" spans="2:11" ht="20" customHeight="1" x14ac:dyDescent="0.15">
      <c r="B17" s="118"/>
      <c r="C17" s="119"/>
      <c r="D17" s="114"/>
      <c r="E17" s="118"/>
      <c r="F17" s="119"/>
      <c r="G17" s="53">
        <v>24</v>
      </c>
      <c r="H17" s="53">
        <v>24</v>
      </c>
      <c r="I17" s="51"/>
      <c r="J17" s="52">
        <v>0</v>
      </c>
      <c r="K17" s="24" t="s">
        <v>95</v>
      </c>
    </row>
    <row r="18" spans="2:11" ht="20" customHeight="1" x14ac:dyDescent="0.15">
      <c r="B18" s="118"/>
      <c r="C18" s="119"/>
      <c r="D18" s="114"/>
      <c r="E18" s="118"/>
      <c r="F18" s="119"/>
      <c r="G18" s="53"/>
      <c r="H18" s="53"/>
      <c r="I18" s="51"/>
      <c r="J18" s="52"/>
      <c r="K18" s="24"/>
    </row>
    <row r="19" spans="2:11" ht="20" customHeight="1" x14ac:dyDescent="0.15">
      <c r="B19" s="120"/>
      <c r="C19" s="121"/>
      <c r="D19" s="114"/>
      <c r="E19" s="120"/>
      <c r="F19" s="121"/>
      <c r="G19" s="53"/>
      <c r="H19" s="53"/>
      <c r="I19" s="51"/>
      <c r="J19" s="52"/>
      <c r="K19" s="24"/>
    </row>
    <row r="20" spans="2:11" ht="20" customHeight="1" x14ac:dyDescent="0.15">
      <c r="B20" s="116">
        <v>3</v>
      </c>
      <c r="C20" s="117"/>
      <c r="D20" s="114"/>
      <c r="E20" s="116" t="s">
        <v>70</v>
      </c>
      <c r="F20" s="117"/>
      <c r="G20" s="17">
        <v>2590</v>
      </c>
      <c r="H20" s="17">
        <v>2590</v>
      </c>
      <c r="I20" s="109">
        <v>0</v>
      </c>
      <c r="J20" s="110"/>
      <c r="K20" s="24" t="s">
        <v>85</v>
      </c>
    </row>
    <row r="21" spans="2:11" ht="20" customHeight="1" x14ac:dyDescent="0.15">
      <c r="B21" s="120"/>
      <c r="C21" s="121"/>
      <c r="D21" s="114"/>
      <c r="E21" s="120"/>
      <c r="F21" s="121"/>
      <c r="G21" s="53"/>
      <c r="H21" s="53"/>
      <c r="I21" s="56"/>
      <c r="J21" s="57"/>
      <c r="K21" s="24"/>
    </row>
    <row r="22" spans="2:11" ht="20" customHeight="1" x14ac:dyDescent="0.15">
      <c r="B22" s="116">
        <v>4</v>
      </c>
      <c r="C22" s="117"/>
      <c r="D22" s="114"/>
      <c r="E22" s="116" t="s">
        <v>71</v>
      </c>
      <c r="F22" s="117"/>
      <c r="G22" s="53">
        <v>114</v>
      </c>
      <c r="H22" s="53">
        <v>114</v>
      </c>
      <c r="I22" s="56"/>
      <c r="J22" s="57">
        <v>0</v>
      </c>
      <c r="K22" s="24" t="s">
        <v>96</v>
      </c>
    </row>
    <row r="23" spans="2:11" ht="20" customHeight="1" x14ac:dyDescent="0.15">
      <c r="B23" s="118"/>
      <c r="C23" s="119"/>
      <c r="D23" s="114"/>
      <c r="E23" s="118"/>
      <c r="F23" s="119"/>
      <c r="G23" s="58">
        <v>41.8</v>
      </c>
      <c r="H23" s="58">
        <v>0</v>
      </c>
      <c r="I23" s="56"/>
      <c r="J23" s="57">
        <v>41.8</v>
      </c>
      <c r="K23" s="24" t="s">
        <v>102</v>
      </c>
    </row>
    <row r="24" spans="2:11" ht="20" customHeight="1" x14ac:dyDescent="0.15">
      <c r="B24" s="118"/>
      <c r="C24" s="119"/>
      <c r="D24" s="114"/>
      <c r="E24" s="118"/>
      <c r="F24" s="119"/>
      <c r="G24" s="58">
        <v>76.599999999999994</v>
      </c>
      <c r="H24" s="58">
        <v>0</v>
      </c>
      <c r="I24" s="56"/>
      <c r="J24" s="57">
        <v>76.599999999999994</v>
      </c>
      <c r="K24" s="24" t="s">
        <v>101</v>
      </c>
    </row>
    <row r="25" spans="2:11" ht="20" customHeight="1" x14ac:dyDescent="0.15">
      <c r="B25" s="118"/>
      <c r="C25" s="119"/>
      <c r="D25" s="114"/>
      <c r="E25" s="118"/>
      <c r="F25" s="119"/>
      <c r="G25" s="58">
        <v>44.8</v>
      </c>
      <c r="H25" s="58">
        <v>0</v>
      </c>
      <c r="I25" s="56"/>
      <c r="J25" s="57">
        <v>44.8</v>
      </c>
      <c r="K25" s="24" t="s">
        <v>100</v>
      </c>
    </row>
    <row r="26" spans="2:11" ht="20" customHeight="1" x14ac:dyDescent="0.15">
      <c r="B26" s="118"/>
      <c r="C26" s="119"/>
      <c r="D26" s="114"/>
      <c r="E26" s="118"/>
      <c r="F26" s="119"/>
      <c r="G26" s="53">
        <v>73</v>
      </c>
      <c r="H26" s="53">
        <v>73</v>
      </c>
      <c r="I26" s="56"/>
      <c r="J26" s="57">
        <v>0</v>
      </c>
      <c r="K26" s="24" t="s">
        <v>97</v>
      </c>
    </row>
    <row r="27" spans="2:11" ht="20" customHeight="1" x14ac:dyDescent="0.15">
      <c r="B27" s="118"/>
      <c r="C27" s="119"/>
      <c r="D27" s="114"/>
      <c r="E27" s="118"/>
      <c r="F27" s="119"/>
      <c r="G27" s="53">
        <v>57.8</v>
      </c>
      <c r="H27" s="53">
        <v>0</v>
      </c>
      <c r="I27" s="56"/>
      <c r="J27" s="57">
        <v>57.8</v>
      </c>
      <c r="K27" s="24" t="s">
        <v>99</v>
      </c>
    </row>
    <row r="28" spans="2:11" ht="20" customHeight="1" x14ac:dyDescent="0.15">
      <c r="B28" s="118"/>
      <c r="C28" s="119"/>
      <c r="D28" s="114"/>
      <c r="E28" s="118"/>
      <c r="F28" s="119"/>
      <c r="G28" s="53">
        <v>119</v>
      </c>
      <c r="H28" s="53">
        <v>119</v>
      </c>
      <c r="I28" s="56"/>
      <c r="J28" s="57">
        <v>0</v>
      </c>
      <c r="K28" s="24" t="s">
        <v>98</v>
      </c>
    </row>
    <row r="29" spans="2:11" ht="20" customHeight="1" x14ac:dyDescent="0.15">
      <c r="B29" s="120"/>
      <c r="C29" s="121"/>
      <c r="D29" s="115"/>
      <c r="E29" s="120"/>
      <c r="F29" s="121"/>
      <c r="G29" s="17">
        <v>51</v>
      </c>
      <c r="H29" s="17">
        <v>51</v>
      </c>
      <c r="I29" s="56">
        <v>0</v>
      </c>
      <c r="J29" s="57">
        <v>0</v>
      </c>
      <c r="K29" s="24" t="s">
        <v>94</v>
      </c>
    </row>
    <row r="30" spans="2:11" ht="20" customHeight="1" x14ac:dyDescent="0.15">
      <c r="B30" s="111">
        <v>5</v>
      </c>
      <c r="C30" s="112"/>
      <c r="D30" s="113" t="s">
        <v>39</v>
      </c>
      <c r="E30" s="107" t="s">
        <v>83</v>
      </c>
      <c r="F30" s="107"/>
      <c r="G30" s="17"/>
      <c r="H30" s="17"/>
      <c r="I30" s="56"/>
      <c r="J30" s="57"/>
      <c r="K30" s="24"/>
    </row>
    <row r="31" spans="2:11" ht="20" customHeight="1" x14ac:dyDescent="0.15">
      <c r="B31" s="111">
        <v>6</v>
      </c>
      <c r="C31" s="112"/>
      <c r="D31" s="114"/>
      <c r="E31" s="107"/>
      <c r="F31" s="107"/>
      <c r="G31" s="17"/>
      <c r="H31" s="17"/>
      <c r="I31" s="56"/>
      <c r="J31" s="57"/>
      <c r="K31" s="24"/>
    </row>
    <row r="32" spans="2:11" ht="20" customHeight="1" x14ac:dyDescent="0.15">
      <c r="B32" s="111">
        <v>7</v>
      </c>
      <c r="C32" s="112"/>
      <c r="D32" s="115"/>
      <c r="E32" s="107"/>
      <c r="F32" s="107"/>
      <c r="G32" s="17"/>
      <c r="H32" s="17"/>
      <c r="I32" s="56"/>
      <c r="J32" s="57"/>
      <c r="K32" s="24"/>
    </row>
    <row r="33" spans="1:11" ht="20" customHeight="1" x14ac:dyDescent="0.15">
      <c r="B33" s="100" t="s">
        <v>41</v>
      </c>
      <c r="C33" s="101"/>
      <c r="D33" s="101"/>
      <c r="E33" s="101"/>
      <c r="F33" s="102"/>
      <c r="G33" s="18">
        <f>SUM(G11:G32)</f>
        <v>3858.5100000000007</v>
      </c>
      <c r="H33" s="18">
        <f>SUM(H11:H32)</f>
        <v>3637.51</v>
      </c>
      <c r="I33" s="103">
        <f>SUM(I11:J32)</f>
        <v>221</v>
      </c>
      <c r="J33" s="104"/>
      <c r="K33" s="25"/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26"/>
      <c r="K34" s="13"/>
    </row>
    <row r="35" spans="1:11" ht="20" customHeight="1" x14ac:dyDescent="0.15">
      <c r="B35" s="93" t="s">
        <v>64</v>
      </c>
      <c r="C35" s="93"/>
      <c r="D35" s="93"/>
      <c r="E35" s="93"/>
      <c r="F35" s="93"/>
      <c r="G35" s="93" t="s">
        <v>72</v>
      </c>
      <c r="H35" s="93"/>
      <c r="I35" s="93"/>
      <c r="J35" s="93"/>
      <c r="K35" s="16" t="s">
        <v>73</v>
      </c>
    </row>
    <row r="36" spans="1:11" ht="20" customHeight="1" x14ac:dyDescent="0.15">
      <c r="B36" s="94">
        <f>H33</f>
        <v>3637.51</v>
      </c>
      <c r="C36" s="94"/>
      <c r="D36" s="94"/>
      <c r="E36" s="94"/>
      <c r="F36" s="94"/>
      <c r="G36" s="94">
        <f>I33</f>
        <v>221</v>
      </c>
      <c r="H36" s="94"/>
      <c r="I36" s="94"/>
      <c r="J36" s="94"/>
      <c r="K36" s="27">
        <f>SUM(B36:J36)</f>
        <v>3858.51</v>
      </c>
    </row>
    <row r="37" spans="1:11" ht="20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20" customHeight="1" x14ac:dyDescent="0.15">
      <c r="B38" s="13" t="s">
        <v>74</v>
      </c>
      <c r="C38" s="13"/>
      <c r="D38" s="13" t="s">
        <v>75</v>
      </c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  <row r="41" spans="1:11" ht="17" x14ac:dyDescent="0.15">
      <c r="A41" s="84" t="s">
        <v>77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</row>
    <row r="43" spans="1:11" ht="20" customHeight="1" x14ac:dyDescent="0.15">
      <c r="B43" s="3"/>
      <c r="C43" s="4"/>
      <c r="D43" s="5" t="s">
        <v>52</v>
      </c>
      <c r="E43" s="5"/>
      <c r="F43" s="95" t="str">
        <f>F5</f>
        <v>郭燕雷</v>
      </c>
      <c r="G43" s="95"/>
      <c r="H43" s="5" t="s">
        <v>54</v>
      </c>
      <c r="I43" s="4"/>
      <c r="J43" s="95" t="str">
        <f>J5</f>
        <v>经理</v>
      </c>
      <c r="K43" s="96"/>
    </row>
    <row r="44" spans="1:11" ht="20" customHeight="1" x14ac:dyDescent="0.15">
      <c r="B44" s="6"/>
      <c r="C44" s="7"/>
      <c r="D44" s="8" t="s">
        <v>55</v>
      </c>
      <c r="E44" s="8"/>
      <c r="F44" s="97" t="s">
        <v>103</v>
      </c>
      <c r="G44" s="97"/>
      <c r="H44" s="8" t="s">
        <v>56</v>
      </c>
      <c r="I44" s="7"/>
      <c r="J44" s="97"/>
      <c r="K44" s="98"/>
    </row>
    <row r="45" spans="1:11" ht="20" customHeight="1" x14ac:dyDescent="0.15">
      <c r="B45" s="6"/>
      <c r="C45" s="7"/>
      <c r="D45" s="8" t="s">
        <v>58</v>
      </c>
      <c r="E45" s="8"/>
      <c r="F45" s="97" t="s">
        <v>85</v>
      </c>
      <c r="G45" s="97"/>
      <c r="H45" s="8" t="s">
        <v>59</v>
      </c>
      <c r="I45" s="22"/>
      <c r="J45" s="99"/>
      <c r="K45" s="98"/>
    </row>
    <row r="46" spans="1:11" ht="20" customHeight="1" x14ac:dyDescent="0.15">
      <c r="B46" s="9"/>
      <c r="C46" s="10"/>
      <c r="D46" s="11"/>
      <c r="E46" s="11"/>
      <c r="F46" s="12"/>
      <c r="G46" s="12"/>
      <c r="H46" s="11" t="s">
        <v>60</v>
      </c>
      <c r="I46" s="23"/>
      <c r="J46" s="105"/>
      <c r="K46" s="106"/>
    </row>
    <row r="47" spans="1:11" ht="20" customHeight="1" x14ac:dyDescent="0.15"/>
    <row r="48" spans="1:11" ht="20" customHeight="1" x14ac:dyDescent="0.15">
      <c r="B48" s="107"/>
      <c r="C48" s="107"/>
      <c r="D48" s="19" t="s">
        <v>78</v>
      </c>
      <c r="E48" s="107" t="s">
        <v>79</v>
      </c>
      <c r="F48" s="107"/>
      <c r="G48" s="17" t="s">
        <v>80</v>
      </c>
      <c r="H48" s="17" t="s">
        <v>81</v>
      </c>
      <c r="I48" s="108" t="s">
        <v>41</v>
      </c>
      <c r="J48" s="108"/>
      <c r="K48" s="28" t="s">
        <v>66</v>
      </c>
    </row>
    <row r="49" spans="2:11" ht="20" customHeight="1" x14ac:dyDescent="0.15">
      <c r="B49" s="107">
        <v>1</v>
      </c>
      <c r="C49" s="107"/>
      <c r="D49" s="20" t="s">
        <v>103</v>
      </c>
      <c r="E49" s="107" t="s">
        <v>105</v>
      </c>
      <c r="F49" s="107"/>
      <c r="G49" s="17">
        <v>200</v>
      </c>
      <c r="H49" s="17">
        <v>1</v>
      </c>
      <c r="I49" s="109">
        <v>200</v>
      </c>
      <c r="J49" s="110"/>
      <c r="K49" s="29"/>
    </row>
    <row r="50" spans="2:11" ht="20" customHeight="1" x14ac:dyDescent="0.15">
      <c r="B50" s="107">
        <v>2</v>
      </c>
      <c r="C50" s="107"/>
      <c r="D50" s="20" t="s">
        <v>103</v>
      </c>
      <c r="E50" s="107" t="s">
        <v>106</v>
      </c>
      <c r="F50" s="107"/>
      <c r="G50" s="17">
        <v>100</v>
      </c>
      <c r="H50" s="17">
        <v>5</v>
      </c>
      <c r="I50" s="109">
        <v>500</v>
      </c>
      <c r="J50" s="110"/>
      <c r="K50" s="29"/>
    </row>
    <row r="51" spans="2:11" ht="20" customHeight="1" x14ac:dyDescent="0.15">
      <c r="B51" s="100" t="s">
        <v>41</v>
      </c>
      <c r="C51" s="101"/>
      <c r="D51" s="101"/>
      <c r="E51" s="101"/>
      <c r="F51" s="102"/>
      <c r="G51" s="18"/>
      <c r="H51" s="18">
        <f>SUM(H34:H50)</f>
        <v>6</v>
      </c>
      <c r="I51" s="103">
        <f>SUM(I49:J50)</f>
        <v>700</v>
      </c>
      <c r="J51" s="104"/>
      <c r="K51" s="25"/>
    </row>
    <row r="52" spans="2:11" ht="20" customHeight="1" x14ac:dyDescent="0.15">
      <c r="B52" s="13" t="s">
        <v>74</v>
      </c>
      <c r="C52" s="13"/>
      <c r="D52" s="13"/>
      <c r="E52" s="13"/>
      <c r="F52" s="13" t="s">
        <v>48</v>
      </c>
      <c r="G52" s="13" t="s">
        <v>76</v>
      </c>
      <c r="H52" s="13"/>
      <c r="I52" s="13"/>
      <c r="J52" s="13" t="s">
        <v>50</v>
      </c>
      <c r="K52" s="13"/>
    </row>
  </sheetData>
  <mergeCells count="54">
    <mergeCell ref="B20:C21"/>
    <mergeCell ref="B22:C2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0:J20"/>
    <mergeCell ref="D11:D29"/>
    <mergeCell ref="I11:J11"/>
    <mergeCell ref="E22:F29"/>
    <mergeCell ref="E20:F21"/>
    <mergeCell ref="E15:F19"/>
    <mergeCell ref="E11:F14"/>
    <mergeCell ref="B11:C14"/>
    <mergeCell ref="B15:C19"/>
    <mergeCell ref="B32:C32"/>
    <mergeCell ref="E32:F32"/>
    <mergeCell ref="B33:F33"/>
    <mergeCell ref="I33:J33"/>
    <mergeCell ref="D30:D32"/>
    <mergeCell ref="B30:C30"/>
    <mergeCell ref="E30:F30"/>
    <mergeCell ref="B31:C31"/>
    <mergeCell ref="E31:F31"/>
    <mergeCell ref="B51:F51"/>
    <mergeCell ref="I51:J51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F43:G43"/>
    <mergeCell ref="J43:K43"/>
    <mergeCell ref="F44:G44"/>
    <mergeCell ref="J44:K44"/>
    <mergeCell ref="F45:G45"/>
    <mergeCell ref="J45:K45"/>
    <mergeCell ref="B35:F35"/>
    <mergeCell ref="G35:J35"/>
    <mergeCell ref="B36:F36"/>
    <mergeCell ref="G36:J36"/>
    <mergeCell ref="A41:K41"/>
  </mergeCells>
  <phoneticPr fontId="12" type="noConversion"/>
  <pageMargins left="0.69930555555555596" right="0.69930555555555596" top="0.75" bottom="0.75" header="0.3" footer="0.3"/>
  <pageSetup paperSize="9" scale="72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2020-09-21T09:09:51Z</cp:lastPrinted>
  <dcterms:created xsi:type="dcterms:W3CDTF">2014-04-15T08:52:00Z</dcterms:created>
  <dcterms:modified xsi:type="dcterms:W3CDTF">2020-09-21T09:09:56Z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