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610"/>
  <workbookPr/>
  <mc:AlternateContent xmlns:mc="http://schemas.openxmlformats.org/markup-compatibility/2006">
    <mc:Choice Requires="x15">
      <x15ac:absPath xmlns:x15ac="http://schemas.microsoft.com/office/spreadsheetml/2010/11/ac" url="/Users/tibet/Documents/"/>
    </mc:Choice>
  </mc:AlternateContent>
  <bookViews>
    <workbookView xWindow="0" yWindow="460" windowWidth="34380" windowHeight="20040"/>
  </bookViews>
  <sheets>
    <sheet name="结算单" sheetId="1" r:id="rId1"/>
    <sheet name="装饰画面费用明细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H12" i="2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D35" i="1"/>
  <c r="I43" i="1"/>
  <c r="I44" i="1"/>
  <c r="I45" i="1"/>
  <c r="I46" i="1"/>
  <c r="D47" i="1"/>
  <c r="I37" i="1"/>
  <c r="I38" i="1"/>
  <c r="D39" i="1"/>
  <c r="I49" i="1"/>
  <c r="I50" i="1"/>
  <c r="I51" i="1"/>
  <c r="D52" i="1"/>
  <c r="D53" i="1"/>
  <c r="D54" i="1"/>
  <c r="D55" i="1"/>
  <c r="D56" i="1"/>
</calcChain>
</file>

<file path=xl/sharedStrings.xml><?xml version="1.0" encoding="utf-8"?>
<sst xmlns="http://schemas.openxmlformats.org/spreadsheetml/2006/main" count="222" uniqueCount="125">
  <si>
    <t>项目</t>
    <phoneticPr fontId="3" type="noConversion"/>
  </si>
  <si>
    <t>内容</t>
    <phoneticPr fontId="3" type="noConversion"/>
  </si>
  <si>
    <t>兼职人员</t>
    <phoneticPr fontId="3" type="noConversion"/>
  </si>
  <si>
    <t>单位</t>
    <phoneticPr fontId="3" type="noConversion"/>
  </si>
  <si>
    <t>人</t>
    <phoneticPr fontId="3" type="noConversion"/>
  </si>
  <si>
    <t>项目执行</t>
    <phoneticPr fontId="3" type="noConversion"/>
  </si>
  <si>
    <t>数量1</t>
    <rPh sb="0" eb="1">
      <t>shu laing</t>
    </rPh>
    <phoneticPr fontId="3" type="noConversion"/>
  </si>
  <si>
    <t>数量2</t>
    <rPh sb="0" eb="1">
      <t>shu liang</t>
    </rPh>
    <phoneticPr fontId="3" type="noConversion"/>
  </si>
  <si>
    <t>单位</t>
    <rPh sb="0" eb="1">
      <t>dan wei</t>
    </rPh>
    <phoneticPr fontId="3" type="noConversion"/>
  </si>
  <si>
    <t>单价</t>
    <rPh sb="0" eb="1">
      <t>dan jia</t>
    </rPh>
    <phoneticPr fontId="3" type="noConversion"/>
  </si>
  <si>
    <t>小计</t>
    <rPh sb="0" eb="1">
      <t>xiao ji</t>
    </rPh>
    <phoneticPr fontId="3" type="noConversion"/>
  </si>
  <si>
    <t>平</t>
  </si>
  <si>
    <t>项</t>
  </si>
  <si>
    <t>组</t>
  </si>
  <si>
    <t>个</t>
  </si>
  <si>
    <t>次</t>
    <rPh sb="0" eb="1">
      <t>ci</t>
    </rPh>
    <phoneticPr fontId="3" type="noConversion"/>
  </si>
  <si>
    <t>工</t>
  </si>
  <si>
    <t>趟</t>
  </si>
  <si>
    <t>天</t>
    <rPh sb="0" eb="1">
      <t>tian</t>
    </rPh>
    <phoneticPr fontId="3" type="noConversion"/>
  </si>
  <si>
    <t>搭建</t>
    <rPh sb="0" eb="1">
      <t>da jian</t>
    </rPh>
    <phoneticPr fontId="3" type="noConversion"/>
  </si>
  <si>
    <r>
      <t>OOP/</t>
    </r>
    <r>
      <rPr>
        <b/>
        <sz val="9"/>
        <color indexed="8"/>
        <rFont val="微软雅黑"/>
        <family val="2"/>
        <charset val="134"/>
      </rPr>
      <t>人员及运输</t>
    </r>
    <phoneticPr fontId="3" type="noConversion"/>
  </si>
  <si>
    <t>小计：</t>
    <rPh sb="0" eb="1">
      <t>xiao ji</t>
    </rPh>
    <phoneticPr fontId="3" type="noConversion"/>
  </si>
  <si>
    <t>合计：</t>
    <rPh sb="0" eb="1">
      <t>he ji</t>
    </rPh>
    <phoneticPr fontId="3" type="noConversion"/>
  </si>
  <si>
    <t>总计：</t>
    <rPh sb="0" eb="1">
      <t>zong ji</t>
    </rPh>
    <phoneticPr fontId="3" type="noConversion"/>
  </si>
  <si>
    <t>2D平面设计</t>
    <rPh sb="2" eb="3">
      <t>ping mian</t>
    </rPh>
    <rPh sb="4" eb="5">
      <t>she ji</t>
    </rPh>
    <phoneticPr fontId="3" type="noConversion"/>
  </si>
  <si>
    <t>3D平面设计</t>
    <rPh sb="2" eb="3">
      <t>ping mian</t>
    </rPh>
    <rPh sb="4" eb="5">
      <t>she ji</t>
    </rPh>
    <phoneticPr fontId="3" type="noConversion"/>
  </si>
  <si>
    <t>项</t>
    <rPh sb="0" eb="1">
      <t>xiang mu</t>
    </rPh>
    <phoneticPr fontId="3" type="noConversion"/>
  </si>
  <si>
    <t>现场3D布局建模制作</t>
    <rPh sb="0" eb="1">
      <t>xian chang</t>
    </rPh>
    <rPh sb="4" eb="5">
      <t>bu ju</t>
    </rPh>
    <rPh sb="6" eb="7">
      <t>jian mo</t>
    </rPh>
    <rPh sb="8" eb="9">
      <t>zhi zuo</t>
    </rPh>
    <phoneticPr fontId="3" type="noConversion"/>
  </si>
  <si>
    <t>服务费（10%）：</t>
    <rPh sb="0" eb="1">
      <t>fu wu fei</t>
    </rPh>
    <phoneticPr fontId="3" type="noConversion"/>
  </si>
  <si>
    <t>公司名称：康辉集团北京国际会议展览有限公司</t>
    <rPh sb="0" eb="1">
      <t>gong si</t>
    </rPh>
    <rPh sb="2" eb="3">
      <t>ming cheng</t>
    </rPh>
    <phoneticPr fontId="3" type="noConversion"/>
  </si>
  <si>
    <t>国家宝藏@北京时尚生活节</t>
    <rPh sb="0" eb="1">
      <t>guo jia bao zang</t>
    </rPh>
    <rPh sb="5" eb="6">
      <t>bei jing</t>
    </rPh>
    <rPh sb="7" eb="8">
      <t>shi shang sheng huo jie</t>
    </rPh>
    <phoneticPr fontId="3" type="noConversion"/>
  </si>
  <si>
    <t>活动时间： 2019年6月21-23日
活动地点：新国展E4馆</t>
    <rPh sb="25" eb="26">
      <t>xin guo zhan</t>
    </rPh>
    <rPh sb="30" eb="31">
      <t>guan zi</t>
    </rPh>
    <phoneticPr fontId="3" type="noConversion"/>
  </si>
  <si>
    <t>地面基础：钢木地台多层板铺设</t>
  </si>
  <si>
    <t>饰面：白色复合地板</t>
  </si>
  <si>
    <t>沙子，鹅暖石</t>
  </si>
  <si>
    <t>绿植、装饰气氛造型</t>
  </si>
  <si>
    <t>地台收边</t>
  </si>
  <si>
    <t>形象立墙</t>
  </si>
  <si>
    <t>接待台：仿古造型前台</t>
  </si>
  <si>
    <t>鉴宝茶室地台基础</t>
  </si>
  <si>
    <t>圆形窗户 造型墙</t>
  </si>
  <si>
    <t>顶部造型</t>
  </si>
  <si>
    <t>电料及辅料</t>
  </si>
  <si>
    <t>灯具照明</t>
  </si>
  <si>
    <t>双半圆博古架</t>
  </si>
  <si>
    <t>茶台及桌椅</t>
  </si>
  <si>
    <t>进展撤展人工费</t>
  </si>
  <si>
    <t>金杯</t>
  </si>
  <si>
    <t>保险</t>
  </si>
  <si>
    <t>施工证</t>
  </si>
  <si>
    <t>布展车证</t>
  </si>
  <si>
    <t>车展车证</t>
  </si>
  <si>
    <t>照明电</t>
  </si>
  <si>
    <t>临时用电</t>
  </si>
  <si>
    <t>长12m宽6m</t>
  </si>
  <si>
    <t>竹子  盆景 及仿古灯</t>
  </si>
  <si>
    <t>二面不锈钢收边扣条</t>
  </si>
  <si>
    <t>木质结构乳胶漆</t>
  </si>
  <si>
    <t>租赁</t>
  </si>
  <si>
    <t>搭建4趟撤场2趟</t>
  </si>
  <si>
    <t>延米</t>
  </si>
  <si>
    <t>平米</t>
  </si>
  <si>
    <t>15人搭建2天撤场1天</t>
    <phoneticPr fontId="3" type="noConversion"/>
  </si>
  <si>
    <t>现场所有2D画面，前期预热海报等</t>
    <rPh sb="0" eb="1">
      <t>xian chang</t>
    </rPh>
    <rPh sb="2" eb="3">
      <t>suo you</t>
    </rPh>
    <rPh sb="6" eb="7">
      <t>hua mian</t>
    </rPh>
    <rPh sb="9" eb="10">
      <t>qian qi</t>
    </rPh>
    <rPh sb="11" eb="12">
      <t>yu re</t>
    </rPh>
    <rPh sb="13" eb="14">
      <t>hai bao</t>
    </rPh>
    <rPh sb="15" eb="16">
      <t>deng</t>
    </rPh>
    <phoneticPr fontId="3" type="noConversion"/>
  </si>
  <si>
    <t>现场项目执行人员-搭建2天+活动3天，含餐费+交通补助</t>
    <rPh sb="9" eb="10">
      <t>da jian</t>
    </rPh>
    <rPh sb="12" eb="13">
      <t>tian</t>
    </rPh>
    <rPh sb="14" eb="15">
      <t>huo dong</t>
    </rPh>
    <rPh sb="17" eb="18">
      <t>tian</t>
    </rPh>
    <rPh sb="19" eb="20">
      <t>han</t>
    </rPh>
    <rPh sb="20" eb="21">
      <t>can fei</t>
    </rPh>
    <rPh sb="23" eb="24">
      <t>jiao tong</t>
    </rPh>
    <rPh sb="25" eb="26">
      <t>bu zhu</t>
    </rPh>
    <phoneticPr fontId="3" type="noConversion"/>
  </si>
  <si>
    <t>人员-兼职服务人员（含餐补、交通补）</t>
    <rPh sb="0" eb="1">
      <t>ren'yuan</t>
    </rPh>
    <rPh sb="3" eb="4">
      <t>jian'zhi'fu'wu'ren'yuan</t>
    </rPh>
    <rPh sb="10" eb="11">
      <t>han</t>
    </rPh>
    <rPh sb="11" eb="12">
      <t>can bu</t>
    </rPh>
    <rPh sb="14" eb="15">
      <t>jiao tong bu</t>
    </rPh>
    <rPh sb="16" eb="17">
      <t>bu zhu</t>
    </rPh>
    <phoneticPr fontId="3" type="noConversion"/>
  </si>
  <si>
    <t>30A/380V（单相）</t>
    <phoneticPr fontId="3" type="noConversion"/>
  </si>
  <si>
    <t>35.00 元/人(押金 50.00 元/证，证件费用与证件
押金需同时支付。)工人15名，康辉3人</t>
    <rPh sb="40" eb="41">
      <t>gong ren</t>
    </rPh>
    <rPh sb="44" eb="45">
      <t>ming</t>
    </rPh>
    <rPh sb="46" eb="47">
      <t>kang hui</t>
    </rPh>
    <rPh sb="49" eb="50">
      <t>ren</t>
    </rPh>
    <phoneticPr fontId="3" type="noConversion"/>
  </si>
  <si>
    <t>施工期间</t>
    <rPh sb="0" eb="1">
      <t>shi gong qi jian</t>
    </rPh>
    <phoneticPr fontId="3" type="noConversion"/>
  </si>
  <si>
    <t>活动期间</t>
    <rPh sb="0" eb="1">
      <t>huo dong</t>
    </rPh>
    <rPh sb="2" eb="3">
      <t>qi jian</t>
    </rPh>
    <phoneticPr fontId="3" type="noConversion"/>
  </si>
  <si>
    <t>液晶电视</t>
    <rPh sb="0" eb="1">
      <t>ye jing dian shi</t>
    </rPh>
    <phoneticPr fontId="3" type="noConversion"/>
  </si>
  <si>
    <t>联系人：魏海晨 13488781233</t>
    <rPh sb="0" eb="1">
      <t>lian xi ren</t>
    </rPh>
    <rPh sb="4" eb="5">
      <t>wei hai chen</t>
    </rPh>
    <phoneticPr fontId="3" type="noConversion"/>
  </si>
  <si>
    <t>邮箱：weihaichen@cct.cn</t>
    <rPh sb="0" eb="1">
      <t>you xiang</t>
    </rPh>
    <phoneticPr fontId="3" type="noConversion"/>
  </si>
  <si>
    <t>钢木结构喷漆（客户自备）</t>
    <rPh sb="7" eb="8">
      <t>ke hu</t>
    </rPh>
    <rPh sb="9" eb="10">
      <t>zi bei</t>
    </rPh>
    <phoneticPr fontId="3" type="noConversion"/>
  </si>
  <si>
    <t>（客户自备）</t>
  </si>
  <si>
    <t>长7m宽4m</t>
    <phoneticPr fontId="3" type="noConversion"/>
  </si>
  <si>
    <t>长12m宽6m高4m，厚度50cm</t>
    <rPh sb="11" eb="12">
      <t>hou du</t>
    </rPh>
    <phoneticPr fontId="3" type="noConversion"/>
  </si>
  <si>
    <t>钢结构焊接喷漆 木质结构裱画面门头</t>
    <phoneticPr fontId="3" type="noConversion"/>
  </si>
  <si>
    <t>长2m宽4m</t>
    <phoneticPr fontId="3" type="noConversion"/>
  </si>
  <si>
    <t>长3m宽4m</t>
    <phoneticPr fontId="3" type="noConversion"/>
  </si>
  <si>
    <t>42寸*1个+60寸*1个（客户自备）</t>
    <rPh sb="2" eb="3">
      <t>cun</t>
    </rPh>
    <rPh sb="5" eb="6">
      <t>ge</t>
    </rPh>
    <rPh sb="9" eb="10">
      <t>cun</t>
    </rPh>
    <rPh sb="12" eb="13">
      <t>ge</t>
    </rPh>
    <phoneticPr fontId="3" type="noConversion"/>
  </si>
  <si>
    <t>背墙：钢木结构乳胶漆</t>
    <phoneticPr fontId="3" type="noConversion"/>
  </si>
  <si>
    <t>国家宝藏logo镂空，模板镂空雕刻，裱画面</t>
    <rPh sb="0" eb="1">
      <t>guo jia bao zang</t>
    </rPh>
    <rPh sb="8" eb="9">
      <t>lou kong</t>
    </rPh>
    <rPh sb="11" eb="12">
      <t>mu ban</t>
    </rPh>
    <rPh sb="13" eb="14">
      <t>lou kong diao ke</t>
    </rPh>
    <rPh sb="18" eb="19">
      <t>biao</t>
    </rPh>
    <rPh sb="19" eb="20">
      <t>hua mian</t>
    </rPh>
    <phoneticPr fontId="3" type="noConversion"/>
  </si>
  <si>
    <t>国家宝藏logo镂空字</t>
    <rPh sb="0" eb="1">
      <t>guo jia bao zang</t>
    </rPh>
    <rPh sb="8" eb="9">
      <t>lou kong zi</t>
    </rPh>
    <rPh sb="10" eb="11">
      <t>zi ti</t>
    </rPh>
    <phoneticPr fontId="3" type="noConversion"/>
  </si>
  <si>
    <t>个</t>
    <rPh sb="0" eb="1">
      <t>ge</t>
    </rPh>
    <phoneticPr fontId="3" type="noConversion"/>
  </si>
  <si>
    <t>木质结构乳胶漆茶室顶部，和签到区顶部</t>
    <rPh sb="7" eb="8">
      <t>cha shi</t>
    </rPh>
    <rPh sb="9" eb="10">
      <t>ding bu</t>
    </rPh>
    <rPh sb="12" eb="13">
      <t>he</t>
    </rPh>
    <rPh sb="13" eb="14">
      <t>qian dao qu</t>
    </rPh>
    <rPh sb="16" eb="17">
      <t>ding bu</t>
    </rPh>
    <phoneticPr fontId="3" type="noConversion"/>
  </si>
  <si>
    <t>展陈老师</t>
    <rPh sb="0" eb="1">
      <t>zhan chen</t>
    </rPh>
    <rPh sb="2" eb="3">
      <t>lao shi</t>
    </rPh>
    <phoneticPr fontId="3" type="noConversion"/>
  </si>
  <si>
    <t>人</t>
    <rPh sb="0" eb="1">
      <t>ren</t>
    </rPh>
    <phoneticPr fontId="3" type="noConversion"/>
  </si>
  <si>
    <t>现场花艺</t>
    <rPh sb="0" eb="1">
      <t>xian chang</t>
    </rPh>
    <rPh sb="2" eb="3">
      <t>hua yi</t>
    </rPh>
    <phoneticPr fontId="3" type="noConversion"/>
  </si>
  <si>
    <t>套</t>
    <rPh sb="0" eb="1">
      <t>tao</t>
    </rPh>
    <phoneticPr fontId="3" type="noConversion"/>
  </si>
  <si>
    <t>物料</t>
    <rPh sb="0" eb="1">
      <t>wu liao</t>
    </rPh>
    <phoneticPr fontId="3" type="noConversion"/>
  </si>
  <si>
    <t>二维码牌</t>
    <rPh sb="0" eb="1">
      <t>er wei ma</t>
    </rPh>
    <rPh sb="3" eb="4">
      <t>pai</t>
    </rPh>
    <phoneticPr fontId="3" type="noConversion"/>
  </si>
  <si>
    <t>张</t>
    <rPh sb="0" eb="1">
      <t>zhang</t>
    </rPh>
    <phoneticPr fontId="3" type="noConversion"/>
  </si>
  <si>
    <t>客户资源，价格实报实销</t>
    <rPh sb="0" eb="1">
      <t>ke hu</t>
    </rPh>
    <rPh sb="2" eb="3">
      <t>zi yuan</t>
    </rPh>
    <rPh sb="5" eb="6">
      <t>jia ge</t>
    </rPh>
    <rPh sb="7" eb="8">
      <t>shi bao shi xiao</t>
    </rPh>
    <phoneticPr fontId="3" type="noConversion"/>
  </si>
  <si>
    <t>摄影师</t>
    <rPh sb="0" eb="1">
      <t>she yign shi</t>
    </rPh>
    <phoneticPr fontId="3" type="noConversion"/>
  </si>
  <si>
    <t>白卡纸三折彩印，覆膜</t>
    <rPh sb="0" eb="1">
      <t>bai ka zhi</t>
    </rPh>
    <rPh sb="3" eb="4">
      <t>san zhe</t>
    </rPh>
    <rPh sb="5" eb="6">
      <t>cai yin</t>
    </rPh>
    <rPh sb="8" eb="9">
      <t>fu mo</t>
    </rPh>
    <phoneticPr fontId="3" type="noConversion"/>
  </si>
  <si>
    <t>现场新增</t>
    <rPh sb="0" eb="1">
      <t>xian chang</t>
    </rPh>
    <rPh sb="2" eb="3">
      <t>xin zeng</t>
    </rPh>
    <phoneticPr fontId="3" type="noConversion"/>
  </si>
  <si>
    <t>展陈运输</t>
    <rPh sb="0" eb="1">
      <t>zhan chen</t>
    </rPh>
    <rPh sb="2" eb="3">
      <t>yun shu</t>
    </rPh>
    <phoneticPr fontId="3" type="noConversion"/>
  </si>
  <si>
    <t>家具运输</t>
    <rPh sb="0" eb="1">
      <t>jia ju</t>
    </rPh>
    <rPh sb="2" eb="3">
      <t>yun shu</t>
    </rPh>
    <phoneticPr fontId="3" type="noConversion"/>
  </si>
  <si>
    <t>电视运输</t>
    <rPh sb="0" eb="1">
      <t>dian shi</t>
    </rPh>
    <rPh sb="2" eb="3">
      <t>yun shu</t>
    </rPh>
    <phoneticPr fontId="3" type="noConversion"/>
  </si>
  <si>
    <t>6月20日客户公司-展馆；6月23日展馆-客户公司</t>
    <rPh sb="1" eb="2">
      <t>yue</t>
    </rPh>
    <rPh sb="4" eb="5">
      <t>ri</t>
    </rPh>
    <rPh sb="5" eb="6">
      <t>ke h</t>
    </rPh>
    <rPh sb="7" eb="8">
      <t>gong si</t>
    </rPh>
    <rPh sb="10" eb="11">
      <t>zhan guan</t>
    </rPh>
    <rPh sb="14" eb="15">
      <t>yue</t>
    </rPh>
    <rPh sb="17" eb="18">
      <t>ri</t>
    </rPh>
    <rPh sb="18" eb="19">
      <t>zhan guan</t>
    </rPh>
    <rPh sb="21" eb="22">
      <t>ke hu</t>
    </rPh>
    <rPh sb="23" eb="24">
      <t>gong si</t>
    </rPh>
    <phoneticPr fontId="3" type="noConversion"/>
  </si>
  <si>
    <t>税费（6%）：</t>
    <rPh sb="0" eb="1">
      <t>shui fei</t>
    </rPh>
    <phoneticPr fontId="3" type="noConversion"/>
  </si>
  <si>
    <t>客户资源，实报实销</t>
    <rPh sb="0" eb="1">
      <t>ke hu</t>
    </rPh>
    <rPh sb="2" eb="3">
      <t>zi yuan</t>
    </rPh>
    <rPh sb="5" eb="6">
      <t>shi bao shi xiao</t>
    </rPh>
    <phoneticPr fontId="3" type="noConversion"/>
  </si>
  <si>
    <t>80A/220V</t>
    <phoneticPr fontId="3" type="noConversion"/>
  </si>
  <si>
    <t>装饰画面</t>
    <rPh sb="0" eb="1">
      <t>zhuang shi</t>
    </rPh>
    <rPh sb="2" eb="3">
      <t>hua mian</t>
    </rPh>
    <phoneticPr fontId="3" type="noConversion"/>
  </si>
  <si>
    <t>13个相框和画面+签到背板正反4个画面</t>
    <rPh sb="2" eb="3">
      <t>ge</t>
    </rPh>
    <rPh sb="3" eb="4">
      <t>xiang kuang</t>
    </rPh>
    <rPh sb="5" eb="6">
      <t>he</t>
    </rPh>
    <rPh sb="6" eb="7">
      <t>hua mian</t>
    </rPh>
    <rPh sb="9" eb="10">
      <t>qian dao</t>
    </rPh>
    <rPh sb="11" eb="12">
      <t>bei ban</t>
    </rPh>
    <rPh sb="13" eb="14">
      <t>zheng fan</t>
    </rPh>
    <rPh sb="16" eb="17">
      <t>ge</t>
    </rPh>
    <rPh sb="17" eb="18">
      <t>hua mian</t>
    </rPh>
    <phoneticPr fontId="3" type="noConversion"/>
  </si>
  <si>
    <t>项目</t>
    <phoneticPr fontId="3" type="noConversion"/>
  </si>
  <si>
    <t>内容</t>
    <phoneticPr fontId="3" type="noConversion"/>
  </si>
  <si>
    <t>单位</t>
    <phoneticPr fontId="3" type="noConversion"/>
  </si>
  <si>
    <t>830*680</t>
    <phoneticPr fontId="3" type="noConversion"/>
  </si>
  <si>
    <t>木质相框，含打蜡+相框拼装人工费</t>
    <rPh sb="0" eb="1">
      <t>mu zhi</t>
    </rPh>
    <rPh sb="2" eb="3">
      <t>xiang kuang</t>
    </rPh>
    <rPh sb="5" eb="6">
      <t>han</t>
    </rPh>
    <rPh sb="6" eb="7">
      <t>da la</t>
    </rPh>
    <rPh sb="9" eb="10">
      <t>xiang kuang</t>
    </rPh>
    <rPh sb="11" eb="12">
      <t>pin zhuang</t>
    </rPh>
    <rPh sb="13" eb="14">
      <t>ren gong fei</t>
    </rPh>
    <phoneticPr fontId="3" type="noConversion"/>
  </si>
  <si>
    <t>延米</t>
    <rPh sb="0" eb="1">
      <t>yan mi</t>
    </rPh>
    <phoneticPr fontId="3" type="noConversion"/>
  </si>
  <si>
    <t>840*410</t>
    <phoneticPr fontId="3" type="noConversion"/>
  </si>
  <si>
    <t>860*1200</t>
    <phoneticPr fontId="3" type="noConversion"/>
  </si>
  <si>
    <t>400*400</t>
    <phoneticPr fontId="3" type="noConversion"/>
  </si>
  <si>
    <t>830*400</t>
    <phoneticPr fontId="3" type="noConversion"/>
  </si>
  <si>
    <t>1000*800</t>
    <phoneticPr fontId="3" type="noConversion"/>
  </si>
  <si>
    <t>1100*2000</t>
    <phoneticPr fontId="3" type="noConversion"/>
  </si>
  <si>
    <t>前台背面画面</t>
    <rPh sb="0" eb="1">
      <t>qian tai</t>
    </rPh>
    <rPh sb="2" eb="3">
      <t>bei mian</t>
    </rPh>
    <rPh sb="4" eb="5">
      <t>hua mian</t>
    </rPh>
    <phoneticPr fontId="3" type="noConversion"/>
  </si>
  <si>
    <t>4个，写真喷绘，每个1m*3.1m，含装裱费用</t>
    <rPh sb="1" eb="2">
      <t>ge</t>
    </rPh>
    <rPh sb="3" eb="4">
      <t>xie zhen</t>
    </rPh>
    <rPh sb="5" eb="6">
      <t>pen hui</t>
    </rPh>
    <rPh sb="8" eb="9">
      <t>mei ge</t>
    </rPh>
    <rPh sb="18" eb="19">
      <t>han</t>
    </rPh>
    <rPh sb="19" eb="20">
      <t>zhuang biao</t>
    </rPh>
    <rPh sb="21" eb="22">
      <t>fei yong</t>
    </rPh>
    <phoneticPr fontId="3" type="noConversion"/>
  </si>
  <si>
    <t>平米</t>
    <rPh sb="0" eb="1">
      <t>ping mi</t>
    </rPh>
    <phoneticPr fontId="3" type="noConversion"/>
  </si>
  <si>
    <t>背墙装饰画</t>
    <rPh sb="0" eb="1">
      <t>bei</t>
    </rPh>
    <rPh sb="1" eb="2">
      <t>qiang</t>
    </rPh>
    <rPh sb="2" eb="3">
      <t>zhuang shi hua</t>
    </rPh>
    <phoneticPr fontId="3" type="noConversion"/>
  </si>
  <si>
    <t>写真喷绘+KT底板，含装裱费用</t>
    <rPh sb="0" eb="1">
      <t>xie hzen pen hui</t>
    </rPh>
    <rPh sb="7" eb="8">
      <t>di ban</t>
    </rPh>
    <phoneticPr fontId="3" type="noConversion"/>
  </si>
  <si>
    <t>结算单第28行的费用明细</t>
    <rPh sb="0" eb="1">
      <t>jie suan dan</t>
    </rPh>
    <rPh sb="3" eb="4">
      <t>di</t>
    </rPh>
    <rPh sb="6" eb="7">
      <t>hang</t>
    </rPh>
    <rPh sb="7" eb="8">
      <t>d</t>
    </rPh>
    <rPh sb="8" eb="9">
      <t>fei yong</t>
    </rPh>
    <rPh sb="10" eb="11">
      <t>ming xi</t>
    </rPh>
    <phoneticPr fontId="3" type="noConversion"/>
  </si>
  <si>
    <t>最终优惠价：</t>
    <rPh sb="0" eb="1">
      <t>zui zhong</t>
    </rPh>
    <rPh sb="2" eb="3">
      <t>you hui jia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</si>
</sst>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&quot;¥&quot;#,##0"/>
  </numFmts>
  <fonts count="18" x14ac:knownFonts="1"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b/>
      <sz val="14"/>
      <name val="微软雅黑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2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name val="微软雅黑"/>
      <family val="2"/>
      <charset val="134"/>
    </font>
    <font>
      <sz val="12"/>
      <name val="Times New Roman"/>
      <family val="1"/>
    </font>
    <font>
      <b/>
      <sz val="10"/>
      <color theme="1"/>
      <name val="微软雅黑"/>
      <family val="2"/>
      <charset val="134"/>
    </font>
    <font>
      <b/>
      <sz val="10"/>
      <color rgb="FFC00000"/>
      <name val="微软雅黑"/>
      <family val="2"/>
      <charset val="134"/>
    </font>
    <font>
      <b/>
      <sz val="11"/>
      <color rgb="FFC00000"/>
      <name val="微软雅黑"/>
      <family val="3"/>
      <charset val="134"/>
    </font>
    <font>
      <b/>
      <sz val="11"/>
      <color theme="1"/>
      <name val="微软雅黑"/>
      <family val="3"/>
      <charset val="134"/>
    </font>
    <font>
      <sz val="9"/>
      <color rgb="FFFF0000"/>
      <name val="微软雅黑"/>
      <family val="2"/>
      <charset val="134"/>
    </font>
    <font>
      <sz val="12"/>
      <color theme="0"/>
      <name val="等线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7" fillId="0" borderId="0"/>
    <xf numFmtId="0" fontId="11" fillId="0" borderId="0"/>
    <xf numFmtId="0" fontId="1" fillId="0" borderId="0"/>
  </cellStyleXfs>
  <cellXfs count="3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2" fillId="5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left" vertical="center" wrapText="1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1" fillId="0" borderId="0" xfId="4" applyAlignment="1">
      <alignment horizontal="center" vertical="center"/>
    </xf>
    <xf numFmtId="0" fontId="1" fillId="0" borderId="1" xfId="4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177" fontId="15" fillId="6" borderId="1" xfId="0" applyNumberFormat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7" fillId="8" borderId="1" xfId="4" applyFont="1" applyFill="1" applyBorder="1" applyAlignment="1">
      <alignment horizontal="center" vertical="center"/>
    </xf>
    <xf numFmtId="0" fontId="0" fillId="0" borderId="2" xfId="4" applyFont="1" applyBorder="1" applyAlignment="1">
      <alignment horizontal="center" vertical="center"/>
    </xf>
    <xf numFmtId="0" fontId="1" fillId="0" borderId="2" xfId="4" applyBorder="1" applyAlignment="1">
      <alignment horizontal="center" vertical="center"/>
    </xf>
  </cellXfs>
  <cellStyles count="5">
    <cellStyle name="0,0_x000a__x000a_NA_x000a__x000a_" xfId="2"/>
    <cellStyle name="0,0_x000d__x000d_NA_x000d__x000d_ 2" xfId="1"/>
    <cellStyle name="常规" xfId="0" builtinId="0"/>
    <cellStyle name="常规 2" xfId="4"/>
    <cellStyle name="样式 1" xfId="3"/>
  </cellStyles>
  <dxfs count="0"/>
  <tableStyles count="0" defaultTableStyle="TableStyleMedium2" defaultPivotStyle="PivotStyleLight16"/>
  <colors>
    <mruColors>
      <color rgb="FFFAFC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6"/>
  <sheetViews>
    <sheetView tabSelected="1" zoomScale="140" zoomScaleNormal="140" zoomScalePageLayoutView="140" workbookViewId="0">
      <pane xSplit="2" ySplit="6" topLeftCell="C33" activePane="bottomRight" state="frozen"/>
      <selection pane="topRight" activeCell="B1" sqref="B1"/>
      <selection pane="bottomLeft" activeCell="A4" sqref="A4"/>
      <selection pane="bottomRight" activeCell="C63" sqref="C63"/>
    </sheetView>
  </sheetViews>
  <sheetFormatPr baseColWidth="10" defaultColWidth="8.83203125" defaultRowHeight="17" x14ac:dyDescent="0.2"/>
  <cols>
    <col min="1" max="1" width="8.83203125" style="1"/>
    <col min="2" max="2" width="29.1640625" style="2" customWidth="1"/>
    <col min="3" max="3" width="40" style="2" bestFit="1" customWidth="1"/>
    <col min="4" max="4" width="9.83203125" style="2" bestFit="1" customWidth="1"/>
    <col min="5" max="5" width="4.5" style="2" bestFit="1" customWidth="1"/>
    <col min="6" max="8" width="6" style="1" customWidth="1"/>
    <col min="9" max="10" width="8.83203125" style="1"/>
    <col min="11" max="11" width="16.1640625" style="1" bestFit="1" customWidth="1"/>
    <col min="12" max="16384" width="8.83203125" style="1"/>
  </cols>
  <sheetData>
    <row r="1" spans="2:9" ht="47" customHeight="1" x14ac:dyDescent="0.2">
      <c r="B1" s="27" t="s">
        <v>30</v>
      </c>
      <c r="C1" s="27"/>
      <c r="D1" s="27"/>
      <c r="E1" s="27"/>
      <c r="F1" s="27"/>
      <c r="G1" s="27"/>
      <c r="H1" s="27"/>
      <c r="I1" s="27"/>
    </row>
    <row r="2" spans="2:9" ht="40" customHeight="1" x14ac:dyDescent="0.2">
      <c r="B2" s="28" t="s">
        <v>31</v>
      </c>
      <c r="C2" s="28"/>
      <c r="D2" s="28"/>
      <c r="E2" s="28"/>
      <c r="F2" s="28"/>
      <c r="G2" s="28"/>
      <c r="H2" s="28"/>
      <c r="I2" s="28"/>
    </row>
    <row r="3" spans="2:9" x14ac:dyDescent="0.2">
      <c r="B3" s="33" t="s">
        <v>29</v>
      </c>
      <c r="C3" s="33"/>
      <c r="D3" s="33"/>
      <c r="E3" s="33"/>
      <c r="F3" s="33"/>
      <c r="G3" s="33"/>
      <c r="H3" s="33"/>
      <c r="I3" s="33"/>
    </row>
    <row r="4" spans="2:9" x14ac:dyDescent="0.2">
      <c r="B4" s="33" t="s">
        <v>71</v>
      </c>
      <c r="C4" s="33"/>
      <c r="D4" s="33"/>
      <c r="E4" s="33"/>
      <c r="F4" s="33"/>
      <c r="G4" s="33"/>
      <c r="H4" s="33"/>
      <c r="I4" s="33"/>
    </row>
    <row r="5" spans="2:9" x14ac:dyDescent="0.2">
      <c r="B5" s="33" t="s">
        <v>72</v>
      </c>
      <c r="C5" s="33"/>
      <c r="D5" s="33"/>
      <c r="E5" s="33"/>
      <c r="F5" s="33"/>
      <c r="G5" s="33"/>
      <c r="H5" s="33"/>
      <c r="I5" s="33"/>
    </row>
    <row r="6" spans="2:9" x14ac:dyDescent="0.2">
      <c r="B6" s="5" t="s">
        <v>0</v>
      </c>
      <c r="C6" s="5" t="s">
        <v>1</v>
      </c>
      <c r="D6" s="5" t="s">
        <v>6</v>
      </c>
      <c r="E6" s="5" t="s">
        <v>3</v>
      </c>
      <c r="F6" s="5" t="s">
        <v>7</v>
      </c>
      <c r="G6" s="5" t="s">
        <v>8</v>
      </c>
      <c r="H6" s="5" t="s">
        <v>9</v>
      </c>
      <c r="I6" s="5" t="s">
        <v>10</v>
      </c>
    </row>
    <row r="7" spans="2:9" x14ac:dyDescent="0.2">
      <c r="B7" s="13" t="s">
        <v>19</v>
      </c>
      <c r="C7" s="13"/>
      <c r="D7" s="13"/>
      <c r="E7" s="13"/>
      <c r="F7" s="13"/>
      <c r="G7" s="13"/>
      <c r="H7" s="13"/>
      <c r="I7" s="13"/>
    </row>
    <row r="8" spans="2:9" ht="18" customHeight="1" x14ac:dyDescent="0.2">
      <c r="B8" s="14" t="s">
        <v>32</v>
      </c>
      <c r="C8" s="9" t="s">
        <v>54</v>
      </c>
      <c r="D8" s="10">
        <v>72</v>
      </c>
      <c r="E8" s="10" t="s">
        <v>11</v>
      </c>
      <c r="F8" s="10">
        <v>1</v>
      </c>
      <c r="G8" s="10" t="s">
        <v>15</v>
      </c>
      <c r="H8" s="10">
        <v>100</v>
      </c>
      <c r="I8" s="10">
        <f>D8*F8*H8</f>
        <v>7200</v>
      </c>
    </row>
    <row r="9" spans="2:9" ht="18" customHeight="1" x14ac:dyDescent="0.2">
      <c r="B9" s="14" t="s">
        <v>33</v>
      </c>
      <c r="C9" s="9" t="s">
        <v>75</v>
      </c>
      <c r="D9" s="11">
        <v>28</v>
      </c>
      <c r="E9" s="11" t="s">
        <v>11</v>
      </c>
      <c r="F9" s="10">
        <v>1</v>
      </c>
      <c r="G9" s="10" t="s">
        <v>15</v>
      </c>
      <c r="H9" s="10">
        <v>55</v>
      </c>
      <c r="I9" s="10">
        <f t="shared" ref="I9:I34" si="0">D9*F9*H9</f>
        <v>1540</v>
      </c>
    </row>
    <row r="10" spans="2:9" ht="18" customHeight="1" x14ac:dyDescent="0.2">
      <c r="B10" s="14" t="s">
        <v>34</v>
      </c>
      <c r="C10" s="9"/>
      <c r="D10" s="10">
        <v>1</v>
      </c>
      <c r="E10" s="10" t="s">
        <v>12</v>
      </c>
      <c r="F10" s="10">
        <v>1</v>
      </c>
      <c r="G10" s="10" t="s">
        <v>15</v>
      </c>
      <c r="H10" s="10">
        <v>1000</v>
      </c>
      <c r="I10" s="10">
        <f t="shared" si="0"/>
        <v>1000</v>
      </c>
    </row>
    <row r="11" spans="2:9" ht="18" customHeight="1" x14ac:dyDescent="0.2">
      <c r="B11" s="14" t="s">
        <v>35</v>
      </c>
      <c r="C11" s="9" t="s">
        <v>55</v>
      </c>
      <c r="D11" s="10">
        <v>1</v>
      </c>
      <c r="E11" s="10" t="s">
        <v>12</v>
      </c>
      <c r="F11" s="10">
        <v>1</v>
      </c>
      <c r="G11" s="10" t="s">
        <v>15</v>
      </c>
      <c r="H11" s="10">
        <v>2500</v>
      </c>
      <c r="I11" s="10">
        <f t="shared" si="0"/>
        <v>2500</v>
      </c>
    </row>
    <row r="12" spans="2:9" ht="18" customHeight="1" x14ac:dyDescent="0.2">
      <c r="B12" s="14" t="s">
        <v>36</v>
      </c>
      <c r="C12" s="9" t="s">
        <v>56</v>
      </c>
      <c r="D12" s="11">
        <v>18</v>
      </c>
      <c r="E12" s="11" t="s">
        <v>60</v>
      </c>
      <c r="F12" s="10">
        <v>1</v>
      </c>
      <c r="G12" s="10" t="s">
        <v>15</v>
      </c>
      <c r="H12" s="10">
        <v>45</v>
      </c>
      <c r="I12" s="10">
        <f t="shared" si="0"/>
        <v>810</v>
      </c>
    </row>
    <row r="13" spans="2:9" ht="17" customHeight="1" x14ac:dyDescent="0.2">
      <c r="B13" s="8" t="s">
        <v>81</v>
      </c>
      <c r="C13" s="9" t="s">
        <v>76</v>
      </c>
      <c r="D13" s="11">
        <v>72</v>
      </c>
      <c r="E13" s="11" t="s">
        <v>11</v>
      </c>
      <c r="F13" s="10">
        <v>1</v>
      </c>
      <c r="G13" s="10" t="s">
        <v>15</v>
      </c>
      <c r="H13" s="10">
        <v>300</v>
      </c>
      <c r="I13" s="10">
        <f t="shared" si="0"/>
        <v>21600</v>
      </c>
    </row>
    <row r="14" spans="2:9" ht="18" customHeight="1" x14ac:dyDescent="0.2">
      <c r="B14" s="8" t="s">
        <v>37</v>
      </c>
      <c r="C14" s="9" t="s">
        <v>77</v>
      </c>
      <c r="D14" s="11">
        <v>1</v>
      </c>
      <c r="E14" s="10" t="s">
        <v>12</v>
      </c>
      <c r="F14" s="10">
        <v>1</v>
      </c>
      <c r="G14" s="10" t="s">
        <v>15</v>
      </c>
      <c r="H14" s="10">
        <v>5000</v>
      </c>
      <c r="I14" s="10">
        <f t="shared" si="0"/>
        <v>5000</v>
      </c>
    </row>
    <row r="15" spans="2:9" ht="18" customHeight="1" x14ac:dyDescent="0.2">
      <c r="B15" s="14" t="s">
        <v>38</v>
      </c>
      <c r="C15" s="9" t="s">
        <v>73</v>
      </c>
      <c r="D15" s="11">
        <v>1</v>
      </c>
      <c r="E15" s="11" t="s">
        <v>12</v>
      </c>
      <c r="F15" s="10">
        <v>1</v>
      </c>
      <c r="G15" s="10" t="s">
        <v>15</v>
      </c>
      <c r="H15" s="10">
        <v>0</v>
      </c>
      <c r="I15" s="10">
        <f t="shared" si="0"/>
        <v>0</v>
      </c>
    </row>
    <row r="16" spans="2:9" ht="18" customHeight="1" x14ac:dyDescent="0.2">
      <c r="B16" s="14" t="s">
        <v>39</v>
      </c>
      <c r="C16" s="9" t="s">
        <v>78</v>
      </c>
      <c r="D16" s="11">
        <v>12</v>
      </c>
      <c r="E16" s="11" t="s">
        <v>61</v>
      </c>
      <c r="F16" s="10">
        <v>1</v>
      </c>
      <c r="G16" s="10" t="s">
        <v>15</v>
      </c>
      <c r="H16" s="10">
        <v>80</v>
      </c>
      <c r="I16" s="10">
        <f>D16*F16*H16</f>
        <v>960</v>
      </c>
    </row>
    <row r="17" spans="2:9" ht="18" customHeight="1" x14ac:dyDescent="0.2">
      <c r="B17" s="14" t="s">
        <v>33</v>
      </c>
      <c r="C17" s="9" t="s">
        <v>79</v>
      </c>
      <c r="D17" s="11">
        <v>12</v>
      </c>
      <c r="E17" s="11" t="s">
        <v>61</v>
      </c>
      <c r="F17" s="10">
        <v>1</v>
      </c>
      <c r="G17" s="10" t="s">
        <v>15</v>
      </c>
      <c r="H17" s="10">
        <v>55</v>
      </c>
      <c r="I17" s="10">
        <f t="shared" si="0"/>
        <v>660</v>
      </c>
    </row>
    <row r="18" spans="2:9" ht="18" customHeight="1" x14ac:dyDescent="0.2">
      <c r="B18" s="14" t="s">
        <v>40</v>
      </c>
      <c r="C18" s="9" t="s">
        <v>57</v>
      </c>
      <c r="D18" s="11">
        <v>2</v>
      </c>
      <c r="E18" s="11" t="s">
        <v>12</v>
      </c>
      <c r="F18" s="10">
        <v>1</v>
      </c>
      <c r="G18" s="10" t="s">
        <v>15</v>
      </c>
      <c r="H18" s="10">
        <v>5500</v>
      </c>
      <c r="I18" s="10">
        <f t="shared" si="0"/>
        <v>11000</v>
      </c>
    </row>
    <row r="19" spans="2:9" ht="18" customHeight="1" x14ac:dyDescent="0.2">
      <c r="B19" s="14" t="s">
        <v>41</v>
      </c>
      <c r="C19" s="9" t="s">
        <v>85</v>
      </c>
      <c r="D19" s="11">
        <v>32</v>
      </c>
      <c r="E19" s="11" t="s">
        <v>61</v>
      </c>
      <c r="F19" s="10">
        <v>1</v>
      </c>
      <c r="G19" s="10" t="s">
        <v>15</v>
      </c>
      <c r="H19" s="10">
        <v>150</v>
      </c>
      <c r="I19" s="10">
        <f t="shared" si="0"/>
        <v>4800</v>
      </c>
    </row>
    <row r="20" spans="2:9" ht="18" customHeight="1" x14ac:dyDescent="0.2">
      <c r="B20" s="14" t="s">
        <v>83</v>
      </c>
      <c r="C20" s="9" t="s">
        <v>82</v>
      </c>
      <c r="D20" s="11">
        <v>2</v>
      </c>
      <c r="E20" s="11" t="s">
        <v>84</v>
      </c>
      <c r="F20" s="10">
        <v>1</v>
      </c>
      <c r="G20" s="10" t="s">
        <v>15</v>
      </c>
      <c r="H20" s="10">
        <v>3000</v>
      </c>
      <c r="I20" s="10">
        <f>D20*F20*H20</f>
        <v>6000</v>
      </c>
    </row>
    <row r="21" spans="2:9" ht="18" customHeight="1" x14ac:dyDescent="0.2">
      <c r="B21" s="14" t="s">
        <v>42</v>
      </c>
      <c r="C21" s="9" t="s">
        <v>58</v>
      </c>
      <c r="D21" s="11">
        <v>1</v>
      </c>
      <c r="E21" s="11" t="s">
        <v>12</v>
      </c>
      <c r="F21" s="10">
        <v>1</v>
      </c>
      <c r="G21" s="10" t="s">
        <v>15</v>
      </c>
      <c r="H21" s="10">
        <v>1200</v>
      </c>
      <c r="I21" s="10">
        <f t="shared" si="0"/>
        <v>1200</v>
      </c>
    </row>
    <row r="22" spans="2:9" ht="18" customHeight="1" x14ac:dyDescent="0.2">
      <c r="B22" s="14" t="s">
        <v>43</v>
      </c>
      <c r="C22" s="9" t="s">
        <v>58</v>
      </c>
      <c r="D22" s="11">
        <v>1</v>
      </c>
      <c r="E22" s="11" t="s">
        <v>12</v>
      </c>
      <c r="F22" s="10">
        <v>1</v>
      </c>
      <c r="G22" s="10" t="s">
        <v>15</v>
      </c>
      <c r="H22" s="10">
        <v>800</v>
      </c>
      <c r="I22" s="10">
        <f t="shared" si="0"/>
        <v>800</v>
      </c>
    </row>
    <row r="23" spans="2:9" ht="18" customHeight="1" x14ac:dyDescent="0.2">
      <c r="B23" s="14" t="s">
        <v>70</v>
      </c>
      <c r="C23" s="9" t="s">
        <v>80</v>
      </c>
      <c r="D23" s="11">
        <v>1</v>
      </c>
      <c r="E23" s="11" t="s">
        <v>12</v>
      </c>
      <c r="F23" s="10">
        <v>1</v>
      </c>
      <c r="G23" s="10" t="s">
        <v>15</v>
      </c>
      <c r="H23" s="10">
        <v>0</v>
      </c>
      <c r="I23" s="10">
        <f t="shared" si="0"/>
        <v>0</v>
      </c>
    </row>
    <row r="24" spans="2:9" ht="18" customHeight="1" x14ac:dyDescent="0.2">
      <c r="B24" s="14" t="s">
        <v>44</v>
      </c>
      <c r="C24" s="9" t="s">
        <v>74</v>
      </c>
      <c r="D24" s="11">
        <v>1</v>
      </c>
      <c r="E24" s="11" t="s">
        <v>13</v>
      </c>
      <c r="F24" s="10">
        <v>1</v>
      </c>
      <c r="G24" s="10" t="s">
        <v>15</v>
      </c>
      <c r="H24" s="10">
        <v>0</v>
      </c>
      <c r="I24" s="10">
        <f t="shared" si="0"/>
        <v>0</v>
      </c>
    </row>
    <row r="25" spans="2:9" ht="18" customHeight="1" x14ac:dyDescent="0.2">
      <c r="B25" s="14" t="s">
        <v>45</v>
      </c>
      <c r="C25" s="9" t="s">
        <v>74</v>
      </c>
      <c r="D25" s="11">
        <v>1</v>
      </c>
      <c r="E25" s="11" t="s">
        <v>13</v>
      </c>
      <c r="F25" s="10">
        <v>1</v>
      </c>
      <c r="G25" s="10" t="s">
        <v>15</v>
      </c>
      <c r="H25" s="10">
        <v>0</v>
      </c>
      <c r="I25" s="10">
        <f t="shared" si="0"/>
        <v>0</v>
      </c>
    </row>
    <row r="26" spans="2:9" ht="18" customHeight="1" x14ac:dyDescent="0.2">
      <c r="B26" s="14" t="s">
        <v>46</v>
      </c>
      <c r="C26" s="9" t="s">
        <v>62</v>
      </c>
      <c r="D26" s="11">
        <v>45</v>
      </c>
      <c r="E26" s="11" t="s">
        <v>16</v>
      </c>
      <c r="F26" s="10">
        <v>1</v>
      </c>
      <c r="G26" s="10" t="s">
        <v>15</v>
      </c>
      <c r="H26" s="10">
        <v>300</v>
      </c>
      <c r="I26" s="10">
        <f t="shared" si="0"/>
        <v>13500</v>
      </c>
    </row>
    <row r="27" spans="2:9" ht="18" customHeight="1" x14ac:dyDescent="0.2">
      <c r="B27" s="14" t="s">
        <v>47</v>
      </c>
      <c r="C27" s="9" t="s">
        <v>59</v>
      </c>
      <c r="D27" s="11">
        <v>6</v>
      </c>
      <c r="E27" s="11" t="s">
        <v>17</v>
      </c>
      <c r="F27" s="10">
        <v>1</v>
      </c>
      <c r="G27" s="10" t="s">
        <v>15</v>
      </c>
      <c r="H27" s="10">
        <v>500</v>
      </c>
      <c r="I27" s="10">
        <f t="shared" si="0"/>
        <v>3000</v>
      </c>
    </row>
    <row r="28" spans="2:9" ht="18" customHeight="1" x14ac:dyDescent="0.2">
      <c r="B28" s="16" t="s">
        <v>104</v>
      </c>
      <c r="C28" s="17" t="s">
        <v>105</v>
      </c>
      <c r="D28" s="18">
        <v>1</v>
      </c>
      <c r="E28" s="18" t="s">
        <v>15</v>
      </c>
      <c r="F28" s="19">
        <v>1</v>
      </c>
      <c r="G28" s="19" t="s">
        <v>15</v>
      </c>
      <c r="H28" s="19">
        <v>1700</v>
      </c>
      <c r="I28" s="19">
        <f t="shared" si="0"/>
        <v>1700</v>
      </c>
    </row>
    <row r="29" spans="2:9" ht="18" customHeight="1" x14ac:dyDescent="0.2">
      <c r="B29" s="14" t="s">
        <v>48</v>
      </c>
      <c r="C29" s="9"/>
      <c r="D29" s="11">
        <v>1</v>
      </c>
      <c r="E29" s="11" t="s">
        <v>12</v>
      </c>
      <c r="F29" s="10">
        <v>1</v>
      </c>
      <c r="G29" s="10" t="s">
        <v>15</v>
      </c>
      <c r="H29" s="10">
        <v>500</v>
      </c>
      <c r="I29" s="10">
        <f t="shared" si="0"/>
        <v>500</v>
      </c>
    </row>
    <row r="30" spans="2:9" ht="31" customHeight="1" x14ac:dyDescent="0.2">
      <c r="B30" s="14" t="s">
        <v>49</v>
      </c>
      <c r="C30" s="9" t="s">
        <v>67</v>
      </c>
      <c r="D30" s="11">
        <v>18</v>
      </c>
      <c r="E30" s="11" t="s">
        <v>14</v>
      </c>
      <c r="F30" s="10">
        <v>1</v>
      </c>
      <c r="G30" s="10" t="s">
        <v>15</v>
      </c>
      <c r="H30" s="10">
        <v>35</v>
      </c>
      <c r="I30" s="10">
        <f t="shared" si="0"/>
        <v>630</v>
      </c>
    </row>
    <row r="31" spans="2:9" ht="18" customHeight="1" x14ac:dyDescent="0.2">
      <c r="B31" s="14" t="s">
        <v>50</v>
      </c>
      <c r="C31" s="9" t="s">
        <v>68</v>
      </c>
      <c r="D31" s="11">
        <v>2</v>
      </c>
      <c r="E31" s="11" t="s">
        <v>14</v>
      </c>
      <c r="F31" s="10">
        <v>1</v>
      </c>
      <c r="G31" s="10" t="s">
        <v>15</v>
      </c>
      <c r="H31" s="10">
        <v>70</v>
      </c>
      <c r="I31" s="10">
        <f t="shared" si="0"/>
        <v>140</v>
      </c>
    </row>
    <row r="32" spans="2:9" ht="18" customHeight="1" x14ac:dyDescent="0.2">
      <c r="B32" s="14" t="s">
        <v>51</v>
      </c>
      <c r="C32" s="12" t="s">
        <v>69</v>
      </c>
      <c r="D32" s="11">
        <v>1</v>
      </c>
      <c r="E32" s="11" t="s">
        <v>14</v>
      </c>
      <c r="F32" s="10">
        <v>1</v>
      </c>
      <c r="G32" s="10" t="s">
        <v>15</v>
      </c>
      <c r="H32" s="10">
        <v>70</v>
      </c>
      <c r="I32" s="10">
        <f t="shared" si="0"/>
        <v>70</v>
      </c>
    </row>
    <row r="33" spans="2:9" ht="27" customHeight="1" x14ac:dyDescent="0.2">
      <c r="B33" s="20" t="s">
        <v>52</v>
      </c>
      <c r="C33" s="21" t="s">
        <v>103</v>
      </c>
      <c r="D33" s="22">
        <v>1</v>
      </c>
      <c r="E33" s="22" t="s">
        <v>12</v>
      </c>
      <c r="F33" s="23">
        <v>1</v>
      </c>
      <c r="G33" s="23" t="s">
        <v>15</v>
      </c>
      <c r="H33" s="23">
        <v>6930</v>
      </c>
      <c r="I33" s="23">
        <f t="shared" si="0"/>
        <v>6930</v>
      </c>
    </row>
    <row r="34" spans="2:9" ht="18" customHeight="1" x14ac:dyDescent="0.2">
      <c r="B34" s="20" t="s">
        <v>53</v>
      </c>
      <c r="C34" s="21" t="s">
        <v>66</v>
      </c>
      <c r="D34" s="22">
        <v>1</v>
      </c>
      <c r="E34" s="22" t="s">
        <v>12</v>
      </c>
      <c r="F34" s="23">
        <v>1</v>
      </c>
      <c r="G34" s="23" t="s">
        <v>15</v>
      </c>
      <c r="H34" s="23">
        <v>2925</v>
      </c>
      <c r="I34" s="23">
        <f t="shared" si="0"/>
        <v>2925</v>
      </c>
    </row>
    <row r="35" spans="2:9" ht="18" customHeight="1" x14ac:dyDescent="0.2">
      <c r="B35" s="31" t="s">
        <v>21</v>
      </c>
      <c r="C35" s="31"/>
      <c r="D35" s="32">
        <f>SUM(I8:I34)</f>
        <v>94465</v>
      </c>
      <c r="E35" s="32"/>
      <c r="F35" s="32"/>
      <c r="G35" s="32"/>
      <c r="H35" s="32"/>
      <c r="I35" s="32"/>
    </row>
    <row r="36" spans="2:9" ht="18" customHeight="1" x14ac:dyDescent="0.2">
      <c r="B36" s="13" t="s">
        <v>90</v>
      </c>
      <c r="C36" s="13"/>
      <c r="D36" s="13"/>
      <c r="E36" s="13"/>
      <c r="F36" s="13"/>
      <c r="G36" s="13"/>
      <c r="H36" s="13"/>
      <c r="I36" s="13"/>
    </row>
    <row r="37" spans="2:9" ht="18" customHeight="1" x14ac:dyDescent="0.2">
      <c r="B37" s="14" t="s">
        <v>88</v>
      </c>
      <c r="C37" s="7" t="s">
        <v>93</v>
      </c>
      <c r="D37" s="11">
        <v>1</v>
      </c>
      <c r="E37" s="11" t="s">
        <v>89</v>
      </c>
      <c r="F37" s="10">
        <v>1</v>
      </c>
      <c r="G37" s="10" t="s">
        <v>15</v>
      </c>
      <c r="H37" s="19">
        <v>140</v>
      </c>
      <c r="I37" s="10">
        <f>D37*F37*H37</f>
        <v>140</v>
      </c>
    </row>
    <row r="38" spans="2:9" ht="18" customHeight="1" x14ac:dyDescent="0.2">
      <c r="B38" s="14" t="s">
        <v>91</v>
      </c>
      <c r="C38" s="9" t="s">
        <v>95</v>
      </c>
      <c r="D38" s="11">
        <v>50</v>
      </c>
      <c r="E38" s="11" t="s">
        <v>92</v>
      </c>
      <c r="F38" s="10">
        <v>1</v>
      </c>
      <c r="G38" s="10" t="s">
        <v>15</v>
      </c>
      <c r="H38" s="10">
        <v>6</v>
      </c>
      <c r="I38" s="10">
        <f>D38*F38*H38</f>
        <v>300</v>
      </c>
    </row>
    <row r="39" spans="2:9" ht="18" customHeight="1" x14ac:dyDescent="0.2">
      <c r="B39" s="31" t="s">
        <v>21</v>
      </c>
      <c r="C39" s="31"/>
      <c r="D39" s="32">
        <f>SUM(I37:I38)</f>
        <v>440</v>
      </c>
      <c r="E39" s="32"/>
      <c r="F39" s="32"/>
      <c r="G39" s="32"/>
      <c r="H39" s="32"/>
      <c r="I39" s="32"/>
    </row>
    <row r="40" spans="2:9" ht="18" customHeight="1" x14ac:dyDescent="0.2">
      <c r="B40" s="13" t="s">
        <v>20</v>
      </c>
      <c r="C40" s="13"/>
      <c r="D40" s="13"/>
      <c r="E40" s="13"/>
      <c r="F40" s="13"/>
      <c r="G40" s="13"/>
      <c r="H40" s="13"/>
      <c r="I40" s="13"/>
    </row>
    <row r="41" spans="2:9" ht="18" customHeight="1" x14ac:dyDescent="0.2">
      <c r="B41" s="6" t="s">
        <v>24</v>
      </c>
      <c r="C41" s="7" t="s">
        <v>63</v>
      </c>
      <c r="D41" s="6">
        <v>1</v>
      </c>
      <c r="E41" s="6" t="s">
        <v>26</v>
      </c>
      <c r="F41" s="10">
        <v>1</v>
      </c>
      <c r="G41" s="10" t="s">
        <v>15</v>
      </c>
      <c r="H41" s="10">
        <v>3000</v>
      </c>
      <c r="I41" s="10"/>
    </row>
    <row r="42" spans="2:9" ht="18" customHeight="1" x14ac:dyDescent="0.2">
      <c r="B42" s="6" t="s">
        <v>25</v>
      </c>
      <c r="C42" s="7" t="s">
        <v>27</v>
      </c>
      <c r="D42" s="6">
        <v>1</v>
      </c>
      <c r="E42" s="6" t="s">
        <v>26</v>
      </c>
      <c r="F42" s="10">
        <v>1</v>
      </c>
      <c r="G42" s="10" t="s">
        <v>15</v>
      </c>
      <c r="H42" s="10">
        <v>12000</v>
      </c>
      <c r="I42" s="10">
        <v>0</v>
      </c>
    </row>
    <row r="43" spans="2:9" ht="18" customHeight="1" x14ac:dyDescent="0.2">
      <c r="B43" s="6" t="s">
        <v>5</v>
      </c>
      <c r="C43" s="7" t="s">
        <v>64</v>
      </c>
      <c r="D43" s="6">
        <v>2</v>
      </c>
      <c r="E43" s="6" t="s">
        <v>4</v>
      </c>
      <c r="F43" s="10">
        <v>5</v>
      </c>
      <c r="G43" s="10" t="s">
        <v>18</v>
      </c>
      <c r="H43" s="10">
        <v>220</v>
      </c>
      <c r="I43" s="10">
        <f t="shared" ref="I43:I45" si="1">D43*F43*H43</f>
        <v>2200</v>
      </c>
    </row>
    <row r="44" spans="2:9" ht="18" customHeight="1" x14ac:dyDescent="0.2">
      <c r="B44" s="6" t="s">
        <v>86</v>
      </c>
      <c r="C44" s="7" t="s">
        <v>93</v>
      </c>
      <c r="D44" s="6">
        <v>1</v>
      </c>
      <c r="E44" s="6" t="s">
        <v>87</v>
      </c>
      <c r="F44" s="10">
        <v>1</v>
      </c>
      <c r="G44" s="10" t="s">
        <v>18</v>
      </c>
      <c r="H44" s="19">
        <v>1000</v>
      </c>
      <c r="I44" s="10">
        <f t="shared" si="1"/>
        <v>1000</v>
      </c>
    </row>
    <row r="45" spans="2:9" ht="18" customHeight="1" x14ac:dyDescent="0.2">
      <c r="B45" s="6" t="s">
        <v>94</v>
      </c>
      <c r="C45" s="7" t="s">
        <v>93</v>
      </c>
      <c r="D45" s="6">
        <v>1</v>
      </c>
      <c r="E45" s="6" t="s">
        <v>87</v>
      </c>
      <c r="F45" s="10">
        <v>1</v>
      </c>
      <c r="G45" s="10" t="s">
        <v>18</v>
      </c>
      <c r="H45" s="19">
        <v>2500</v>
      </c>
      <c r="I45" s="10">
        <f t="shared" si="1"/>
        <v>2500</v>
      </c>
    </row>
    <row r="46" spans="2:9" ht="18" customHeight="1" x14ac:dyDescent="0.2">
      <c r="B46" s="15" t="s">
        <v>2</v>
      </c>
      <c r="C46" s="3" t="s">
        <v>65</v>
      </c>
      <c r="D46" s="4">
        <v>2</v>
      </c>
      <c r="E46" s="4" t="s">
        <v>4</v>
      </c>
      <c r="F46" s="10">
        <v>3</v>
      </c>
      <c r="G46" s="10" t="s">
        <v>18</v>
      </c>
      <c r="H46" s="10">
        <v>550</v>
      </c>
      <c r="I46" s="10">
        <f t="shared" ref="I46" si="2">D46*F46*H46</f>
        <v>3300</v>
      </c>
    </row>
    <row r="47" spans="2:9" ht="18" customHeight="1" x14ac:dyDescent="0.2">
      <c r="B47" s="31" t="s">
        <v>21</v>
      </c>
      <c r="C47" s="31"/>
      <c r="D47" s="32">
        <f>SUM(I41:I46)</f>
        <v>9000</v>
      </c>
      <c r="E47" s="32"/>
      <c r="F47" s="32"/>
      <c r="G47" s="32"/>
      <c r="H47" s="32"/>
      <c r="I47" s="32"/>
    </row>
    <row r="48" spans="2:9" ht="18" customHeight="1" x14ac:dyDescent="0.2">
      <c r="B48" s="13" t="s">
        <v>96</v>
      </c>
      <c r="C48" s="13"/>
      <c r="D48" s="13"/>
      <c r="E48" s="13"/>
      <c r="F48" s="13"/>
      <c r="G48" s="13"/>
      <c r="H48" s="13"/>
      <c r="I48" s="13"/>
    </row>
    <row r="49" spans="2:9" ht="18" customHeight="1" x14ac:dyDescent="0.2">
      <c r="B49" s="6" t="s">
        <v>97</v>
      </c>
      <c r="C49" s="7" t="s">
        <v>100</v>
      </c>
      <c r="D49" s="6">
        <v>1</v>
      </c>
      <c r="E49" s="6" t="s">
        <v>26</v>
      </c>
      <c r="F49" s="10">
        <v>1</v>
      </c>
      <c r="G49" s="10" t="s">
        <v>15</v>
      </c>
      <c r="H49" s="10">
        <v>300</v>
      </c>
      <c r="I49" s="10">
        <f t="shared" ref="I49:I51" si="3">D49*F49*H49</f>
        <v>300</v>
      </c>
    </row>
    <row r="50" spans="2:9" ht="18" customHeight="1" x14ac:dyDescent="0.2">
      <c r="B50" s="6" t="s">
        <v>98</v>
      </c>
      <c r="C50" s="7" t="s">
        <v>102</v>
      </c>
      <c r="D50" s="6">
        <v>1</v>
      </c>
      <c r="E50" s="6" t="s">
        <v>26</v>
      </c>
      <c r="F50" s="10">
        <v>1</v>
      </c>
      <c r="G50" s="10" t="s">
        <v>15</v>
      </c>
      <c r="H50" s="10">
        <v>700</v>
      </c>
      <c r="I50" s="10">
        <f t="shared" si="3"/>
        <v>700</v>
      </c>
    </row>
    <row r="51" spans="2:9" ht="18" customHeight="1" x14ac:dyDescent="0.2">
      <c r="B51" s="6" t="s">
        <v>99</v>
      </c>
      <c r="C51" s="7" t="s">
        <v>102</v>
      </c>
      <c r="D51" s="6">
        <v>1</v>
      </c>
      <c r="E51" s="6" t="s">
        <v>26</v>
      </c>
      <c r="F51" s="10">
        <v>1</v>
      </c>
      <c r="G51" s="10" t="s">
        <v>15</v>
      </c>
      <c r="H51" s="10">
        <v>700</v>
      </c>
      <c r="I51" s="10">
        <f t="shared" si="3"/>
        <v>700</v>
      </c>
    </row>
    <row r="52" spans="2:9" ht="18" customHeight="1" x14ac:dyDescent="0.2">
      <c r="B52" s="31" t="s">
        <v>21</v>
      </c>
      <c r="C52" s="31"/>
      <c r="D52" s="32">
        <f>SUM(I49:I51)</f>
        <v>1700</v>
      </c>
      <c r="E52" s="32"/>
      <c r="F52" s="32"/>
      <c r="G52" s="32"/>
      <c r="H52" s="32"/>
      <c r="I52" s="32"/>
    </row>
    <row r="53" spans="2:9" x14ac:dyDescent="0.2">
      <c r="B53" s="29" t="s">
        <v>22</v>
      </c>
      <c r="C53" s="29"/>
      <c r="D53" s="30">
        <f>D35+D47+D39+D52</f>
        <v>105605</v>
      </c>
      <c r="E53" s="30"/>
      <c r="F53" s="30"/>
      <c r="G53" s="30"/>
      <c r="H53" s="30"/>
      <c r="I53" s="30"/>
    </row>
    <row r="54" spans="2:9" x14ac:dyDescent="0.2">
      <c r="B54" s="29" t="s">
        <v>28</v>
      </c>
      <c r="C54" s="29"/>
      <c r="D54" s="30">
        <f>D53*0.1</f>
        <v>10560.5</v>
      </c>
      <c r="E54" s="30"/>
      <c r="F54" s="30"/>
      <c r="G54" s="30"/>
      <c r="H54" s="30"/>
      <c r="I54" s="30"/>
    </row>
    <row r="55" spans="2:9" x14ac:dyDescent="0.2">
      <c r="B55" s="29" t="s">
        <v>101</v>
      </c>
      <c r="C55" s="29"/>
      <c r="D55" s="30">
        <f>SUM(D53:I54)*0.06</f>
        <v>6969.9299999999994</v>
      </c>
      <c r="E55" s="30"/>
      <c r="F55" s="30"/>
      <c r="G55" s="30"/>
      <c r="H55" s="30"/>
      <c r="I55" s="30"/>
    </row>
    <row r="56" spans="2:9" x14ac:dyDescent="0.2">
      <c r="B56" s="29" t="s">
        <v>23</v>
      </c>
      <c r="C56" s="29"/>
      <c r="D56" s="30">
        <f>SUM(D53:I55)</f>
        <v>123135.43</v>
      </c>
      <c r="E56" s="30"/>
      <c r="F56" s="30"/>
      <c r="G56" s="30"/>
      <c r="H56" s="30"/>
      <c r="I56" s="30"/>
    </row>
  </sheetData>
  <protectedRanges>
    <protectedRange sqref="C8:C13 C46:C47 C15:C35 C38:C39 C52" name="A1_8_1"/>
    <protectedRange sqref="C10:C11 C8" name="A1_6_4_1"/>
    <protectedRange sqref="E14 D8:E13 E47 D46:E46 D37:E38 D15:E34 E35 E39 E52" name="A3_18_1"/>
    <protectedRange sqref="D8:E8 E14 D10:E11" name="A3_5_2_1"/>
    <protectedRange sqref="C14" name="A1_8"/>
    <protectedRange sqref="D14" name="A3_18"/>
  </protectedRanges>
  <mergeCells count="21">
    <mergeCell ref="D56:I56"/>
    <mergeCell ref="B54:C54"/>
    <mergeCell ref="D54:I54"/>
    <mergeCell ref="B52:C52"/>
    <mergeCell ref="D52:I52"/>
    <mergeCell ref="B55:C55"/>
    <mergeCell ref="D55:I55"/>
    <mergeCell ref="B1:I1"/>
    <mergeCell ref="B2:I2"/>
    <mergeCell ref="B53:C53"/>
    <mergeCell ref="D53:I53"/>
    <mergeCell ref="B47:C47"/>
    <mergeCell ref="D47:I47"/>
    <mergeCell ref="B35:C35"/>
    <mergeCell ref="D35:I35"/>
    <mergeCell ref="B3:I3"/>
    <mergeCell ref="B4:I4"/>
    <mergeCell ref="B5:I5"/>
    <mergeCell ref="B39:C39"/>
    <mergeCell ref="D39:I39"/>
    <mergeCell ref="B56:C56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zoomScale="145" zoomScaleNormal="145" zoomScalePageLayoutView="145" workbookViewId="0">
      <selection activeCell="C27" sqref="C27"/>
    </sheetView>
  </sheetViews>
  <sheetFormatPr baseColWidth="10" defaultRowHeight="16" x14ac:dyDescent="0.2"/>
  <cols>
    <col min="1" max="1" width="10.83203125" style="25"/>
    <col min="2" max="2" width="13.5" style="25" bestFit="1" customWidth="1"/>
    <col min="3" max="3" width="40.33203125" style="25" bestFit="1" customWidth="1"/>
    <col min="4" max="16384" width="10.83203125" style="25"/>
  </cols>
  <sheetData>
    <row r="1" spans="2:9" x14ac:dyDescent="0.2">
      <c r="B1" s="35" t="s">
        <v>123</v>
      </c>
      <c r="C1" s="36"/>
      <c r="D1" s="36"/>
      <c r="E1" s="36"/>
      <c r="F1" s="36"/>
      <c r="G1" s="36"/>
      <c r="H1" s="36"/>
      <c r="I1" s="36"/>
    </row>
    <row r="2" spans="2:9" x14ac:dyDescent="0.2">
      <c r="B2" s="24" t="s">
        <v>106</v>
      </c>
      <c r="C2" s="24" t="s">
        <v>107</v>
      </c>
      <c r="D2" s="24" t="s">
        <v>6</v>
      </c>
      <c r="E2" s="24" t="s">
        <v>108</v>
      </c>
      <c r="F2" s="24" t="s">
        <v>7</v>
      </c>
      <c r="G2" s="24" t="s">
        <v>8</v>
      </c>
      <c r="H2" s="24" t="s">
        <v>9</v>
      </c>
      <c r="I2" s="24" t="s">
        <v>10</v>
      </c>
    </row>
    <row r="3" spans="2:9" x14ac:dyDescent="0.2">
      <c r="B3" s="26" t="s">
        <v>109</v>
      </c>
      <c r="C3" s="26" t="s">
        <v>110</v>
      </c>
      <c r="D3" s="26">
        <v>3.02</v>
      </c>
      <c r="E3" s="26" t="s">
        <v>111</v>
      </c>
      <c r="F3" s="26">
        <v>3</v>
      </c>
      <c r="G3" s="26" t="s">
        <v>84</v>
      </c>
      <c r="H3" s="26">
        <v>28</v>
      </c>
      <c r="I3" s="26">
        <f>D3*F3*H3</f>
        <v>253.68</v>
      </c>
    </row>
    <row r="4" spans="2:9" x14ac:dyDescent="0.2">
      <c r="B4" s="26" t="s">
        <v>112</v>
      </c>
      <c r="C4" s="26" t="s">
        <v>110</v>
      </c>
      <c r="D4" s="26">
        <v>2.5</v>
      </c>
      <c r="E4" s="26" t="s">
        <v>111</v>
      </c>
      <c r="F4" s="26">
        <v>3</v>
      </c>
      <c r="G4" s="26" t="s">
        <v>84</v>
      </c>
      <c r="H4" s="26">
        <v>28</v>
      </c>
      <c r="I4" s="26">
        <f t="shared" ref="I4:I11" si="0">D4*F4*H4</f>
        <v>210</v>
      </c>
    </row>
    <row r="5" spans="2:9" x14ac:dyDescent="0.2">
      <c r="B5" s="26" t="s">
        <v>113</v>
      </c>
      <c r="C5" s="26" t="s">
        <v>110</v>
      </c>
      <c r="D5" s="26">
        <v>4.12</v>
      </c>
      <c r="E5" s="26" t="s">
        <v>111</v>
      </c>
      <c r="F5" s="26">
        <v>2</v>
      </c>
      <c r="G5" s="26" t="s">
        <v>84</v>
      </c>
      <c r="H5" s="26">
        <v>28</v>
      </c>
      <c r="I5" s="26">
        <f t="shared" si="0"/>
        <v>230.72</v>
      </c>
    </row>
    <row r="6" spans="2:9" x14ac:dyDescent="0.2">
      <c r="B6" s="26" t="s">
        <v>114</v>
      </c>
      <c r="C6" s="26" t="s">
        <v>110</v>
      </c>
      <c r="D6" s="26">
        <v>1.6</v>
      </c>
      <c r="E6" s="26" t="s">
        <v>111</v>
      </c>
      <c r="F6" s="26">
        <v>2</v>
      </c>
      <c r="G6" s="26" t="s">
        <v>84</v>
      </c>
      <c r="H6" s="26">
        <v>28</v>
      </c>
      <c r="I6" s="26">
        <f t="shared" si="0"/>
        <v>89.600000000000009</v>
      </c>
    </row>
    <row r="7" spans="2:9" x14ac:dyDescent="0.2">
      <c r="B7" s="26" t="s">
        <v>115</v>
      </c>
      <c r="C7" s="26" t="s">
        <v>110</v>
      </c>
      <c r="D7" s="26">
        <v>2.46</v>
      </c>
      <c r="E7" s="26" t="s">
        <v>111</v>
      </c>
      <c r="F7" s="26">
        <v>1</v>
      </c>
      <c r="G7" s="26" t="s">
        <v>84</v>
      </c>
      <c r="H7" s="26">
        <v>28</v>
      </c>
      <c r="I7" s="26">
        <f t="shared" si="0"/>
        <v>68.88</v>
      </c>
    </row>
    <row r="8" spans="2:9" x14ac:dyDescent="0.2">
      <c r="B8" s="26" t="s">
        <v>116</v>
      </c>
      <c r="C8" s="26" t="s">
        <v>110</v>
      </c>
      <c r="D8" s="26">
        <v>3.6</v>
      </c>
      <c r="E8" s="26" t="s">
        <v>111</v>
      </c>
      <c r="F8" s="26">
        <v>1</v>
      </c>
      <c r="G8" s="26" t="s">
        <v>84</v>
      </c>
      <c r="H8" s="26">
        <v>28</v>
      </c>
      <c r="I8" s="26">
        <f t="shared" si="0"/>
        <v>100.8</v>
      </c>
    </row>
    <row r="9" spans="2:9" x14ac:dyDescent="0.2">
      <c r="B9" s="26" t="s">
        <v>117</v>
      </c>
      <c r="C9" s="26" t="s">
        <v>110</v>
      </c>
      <c r="D9" s="26">
        <v>6.2</v>
      </c>
      <c r="E9" s="26" t="s">
        <v>111</v>
      </c>
      <c r="F9" s="26">
        <v>1</v>
      </c>
      <c r="G9" s="26" t="s">
        <v>84</v>
      </c>
      <c r="H9" s="26">
        <v>28</v>
      </c>
      <c r="I9" s="26">
        <f t="shared" si="0"/>
        <v>173.6</v>
      </c>
    </row>
    <row r="10" spans="2:9" x14ac:dyDescent="0.2">
      <c r="B10" s="26" t="s">
        <v>118</v>
      </c>
      <c r="C10" s="26" t="s">
        <v>119</v>
      </c>
      <c r="D10" s="26">
        <v>3.1</v>
      </c>
      <c r="E10" s="26" t="s">
        <v>120</v>
      </c>
      <c r="F10" s="26">
        <v>4</v>
      </c>
      <c r="G10" s="26" t="s">
        <v>84</v>
      </c>
      <c r="H10" s="26">
        <v>80</v>
      </c>
      <c r="I10" s="26">
        <f t="shared" si="0"/>
        <v>992</v>
      </c>
    </row>
    <row r="11" spans="2:9" x14ac:dyDescent="0.2">
      <c r="B11" s="26" t="s">
        <v>121</v>
      </c>
      <c r="C11" s="26" t="s">
        <v>122</v>
      </c>
      <c r="D11" s="26">
        <v>5.5</v>
      </c>
      <c r="E11" s="26" t="s">
        <v>120</v>
      </c>
      <c r="F11" s="26">
        <v>1</v>
      </c>
      <c r="G11" s="26" t="s">
        <v>89</v>
      </c>
      <c r="H11" s="26">
        <v>110</v>
      </c>
      <c r="I11" s="26">
        <f t="shared" si="0"/>
        <v>605</v>
      </c>
    </row>
    <row r="12" spans="2:9" ht="26" customHeight="1" x14ac:dyDescent="0.2">
      <c r="B12" s="34" t="s">
        <v>21</v>
      </c>
      <c r="C12" s="34"/>
      <c r="D12" s="34"/>
      <c r="E12" s="34"/>
      <c r="F12" s="34"/>
      <c r="G12" s="34"/>
      <c r="H12" s="34">
        <f>SUM(I3:I11)</f>
        <v>2724.2799999999997</v>
      </c>
      <c r="I12" s="34"/>
    </row>
    <row r="13" spans="2:9" x14ac:dyDescent="0.2">
      <c r="B13" s="34" t="s">
        <v>124</v>
      </c>
      <c r="C13" s="34"/>
      <c r="D13" s="34"/>
      <c r="E13" s="34"/>
      <c r="F13" s="34"/>
      <c r="G13" s="34"/>
      <c r="H13" s="34">
        <v>1700</v>
      </c>
      <c r="I13" s="34"/>
    </row>
  </sheetData>
  <mergeCells count="5">
    <mergeCell ref="B12:G12"/>
    <mergeCell ref="H12:I12"/>
    <mergeCell ref="B1:I1"/>
    <mergeCell ref="B13:G13"/>
    <mergeCell ref="H13:I1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装饰画面费用明细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644980536@qq.com</dc:creator>
  <cp:lastModifiedBy>Microsoft Office 用户</cp:lastModifiedBy>
  <dcterms:created xsi:type="dcterms:W3CDTF">2019-02-20T12:36:31Z</dcterms:created>
  <dcterms:modified xsi:type="dcterms:W3CDTF">2019-07-09T11:46:24Z</dcterms:modified>
</cp:coreProperties>
</file>