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员工差旅明细!$A$1:$K$54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<sst xmlns="http://schemas.openxmlformats.org/spreadsheetml/2006/main" count="93">
  <si>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</si>
  <si>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团号：KMJB-181108-ANS286</t>
  </si>
  <si>
    <t>会议日期：2018年11月8-11日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</si>
  <si>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</si>
  <si>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</si>
  <si>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</si>
  <si>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</si>
  <si>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</si>
  <si>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</si>
  <si>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</si>
  <si>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</si>
  <si>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</si>
  <si>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</si>
  <si>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</si>
  <si>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</si>
  <si>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</si>
  <si>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</si>
  <si>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</si>
  <si>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</si>
  <si>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</si>
  <si>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</si>
  <si>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</si>
  <si>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</t>
  </si>
  <si>
    <t>需有客户邮件确认，并抄送合规部。</t>
  </si>
  <si>
    <t>客户使用费用合计</t>
  </si>
  <si>
    <t>活动餐费</t>
  </si>
  <si>
    <t>房间送餐</t>
  </si>
  <si>
    <t>需提供刷卡联、菜单（小票）</t>
  </si>
  <si>
    <t>咖啡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</si>
  <si>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</si>
  <si>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</si>
  <si>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</si>
  <si>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</si>
  <si>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</si>
  <si>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</si>
  <si>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</si>
  <si>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</si>
  <si>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</si>
  <si>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</si>
  <si>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</si>
  <si>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</si>
  <si>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</si>
  <si>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</si>
  <si>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</si>
  <si>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</si>
  <si>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</si>
  <si>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</si>
  <si>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</si>
  <si>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</si>
  <si>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</si>
  <si>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</si>
  <si>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</si>
  <si>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</si>
  <si>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</si>
  <si>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</si>
  <si>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</si>
  <si>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</si>
  <si>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</si>
  <si>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</si>
  <si>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</si>
  <si>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</si>
  <si>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</si>
  <si>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</si>
  <si>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</si>
  <si>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</si>
  <si>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</si>
  <si>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</si>
  <si>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2018年11月6-11日</t>
  </si>
  <si>
    <t>报销日期:</t>
  </si>
  <si>
    <t>团号:</t>
  </si>
  <si>
    <t>KMJB-181108-ANS286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</si>
  <si>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</si>
  <si>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</si>
  <si>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</si>
  <si>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</si>
  <si>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</si>
  <si>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</si>
  <si>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</si>
  <si>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</si>
  <si>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</si>
  <si>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</si>
  <si>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靳晓峰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</si>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</sst>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27" borderId="22" applyNumberFormat="0" applyAlignment="0" applyProtection="0">
      <alignment vertical="center"/>
    </xf>
    <xf numFmtId="0" fontId="27" fillId="27" borderId="16" applyNumberFormat="0" applyAlignment="0" applyProtection="0">
      <alignment vertical="center"/>
    </xf>
    <xf numFmtId="0" fontId="20" fillId="21" borderId="19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8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0" fontId="8" fillId="6" borderId="11" xfId="50" applyFont="1" applyFill="1" applyBorder="1" applyAlignment="1">
      <alignment horizontal="center" vertical="center"/>
    </xf>
    <xf numFmtId="0" fontId="8" fillId="6" borderId="14" xfId="50" applyFont="1" applyFill="1" applyBorder="1" applyAlignment="1">
      <alignment horizontal="center" vertical="center"/>
    </xf>
    <xf numFmtId="0" fontId="8" fillId="6" borderId="10" xfId="50" applyFont="1" applyFill="1" applyBorder="1" applyAlignment="1">
      <alignment horizontal="center" vertical="center"/>
    </xf>
    <xf numFmtId="0" fontId="8" fillId="6" borderId="1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31" fontId="8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4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0" fontId="8" fillId="6" borderId="2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I47" sqref="I47"/>
    </sheetView>
  </sheetViews>
  <sheetFormatPr defaultColWidth="9" defaultRowHeight="21" customHeight="1"/>
  <cols>
    <col min="1" max="1" width="9" style="2"/>
    <col min="2" max="2" width="16.6666666666667" customWidth="1"/>
    <col min="3" max="3" width="10.8333333333333" style="3" customWidth="1"/>
    <col min="5" max="5" width="12.8333333333333" customWidth="1"/>
    <col min="6" max="6" width="10.75" customWidth="1"/>
    <col min="8" max="8" width="11.625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3000</v>
      </c>
      <c r="D8" s="16">
        <v>1</v>
      </c>
      <c r="E8" s="15">
        <f>C8*D8</f>
        <v>3000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3000</v>
      </c>
      <c r="D10" s="19">
        <f>SUM(D8)</f>
        <v>1</v>
      </c>
      <c r="E10" s="19">
        <f>SUM(E8)</f>
        <v>3000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15000</v>
      </c>
      <c r="D14" s="16">
        <v>1</v>
      </c>
      <c r="E14" s="15">
        <f>C14*D14</f>
        <v>15000</v>
      </c>
      <c r="F14" s="15">
        <v>5000</v>
      </c>
      <c r="G14" s="15">
        <v>0</v>
      </c>
      <c r="H14" s="15">
        <f>F14+G14</f>
        <v>5000</v>
      </c>
      <c r="I14" s="36" t="s">
        <v>22</v>
      </c>
      <c r="J14" s="41" t="s">
        <v>23</v>
      </c>
    </row>
    <row r="15" ht="20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6"/>
      <c r="J15" s="42"/>
    </row>
    <row r="16" s="1" customFormat="1" customHeight="1" spans="1:10">
      <c r="A16" s="17"/>
      <c r="B16" s="18" t="s">
        <v>24</v>
      </c>
      <c r="C16" s="19">
        <f>SUM(C14)</f>
        <v>15000</v>
      </c>
      <c r="D16" s="19">
        <f t="shared" ref="D16:E16" si="1">SUM(D14)</f>
        <v>1</v>
      </c>
      <c r="E16" s="19">
        <f t="shared" si="1"/>
        <v>15000</v>
      </c>
      <c r="F16" s="19">
        <f>SUM(F14:F15)</f>
        <v>5000</v>
      </c>
      <c r="G16" s="19">
        <f>SUM(G14:G15)</f>
        <v>0</v>
      </c>
      <c r="H16" s="19">
        <f>SUM(H14:H15)</f>
        <v>5000</v>
      </c>
      <c r="I16" s="39"/>
      <c r="J16" s="43"/>
    </row>
    <row r="17" customHeight="1" spans="1:10">
      <c r="A17" s="13">
        <v>4</v>
      </c>
      <c r="B17" s="14" t="s">
        <v>25</v>
      </c>
      <c r="C17" s="15">
        <v>15000</v>
      </c>
      <c r="D17" s="16">
        <v>1</v>
      </c>
      <c r="E17" s="15">
        <f>C17*D17</f>
        <v>15000</v>
      </c>
      <c r="F17" s="15">
        <v>496</v>
      </c>
      <c r="G17" s="15">
        <v>0</v>
      </c>
      <c r="H17" s="15">
        <f>F17+G17</f>
        <v>496</v>
      </c>
      <c r="I17" s="36" t="s">
        <v>26</v>
      </c>
      <c r="J17" s="41" t="s">
        <v>27</v>
      </c>
    </row>
    <row r="18" customHeight="1" spans="1:10">
      <c r="A18" s="13"/>
      <c r="B18" s="14"/>
      <c r="C18" s="15"/>
      <c r="D18" s="16"/>
      <c r="E18" s="15"/>
      <c r="F18" s="15">
        <v>290</v>
      </c>
      <c r="G18" s="15">
        <v>0</v>
      </c>
      <c r="H18" s="15">
        <f>F18+G18</f>
        <v>290</v>
      </c>
      <c r="I18" s="36" t="s">
        <v>28</v>
      </c>
      <c r="J18" s="42"/>
    </row>
    <row r="19" s="1" customFormat="1" customHeight="1" spans="1:10">
      <c r="A19" s="17"/>
      <c r="B19" s="18" t="s">
        <v>29</v>
      </c>
      <c r="C19" s="19">
        <f>SUM(C17)</f>
        <v>15000</v>
      </c>
      <c r="D19" s="19">
        <f t="shared" ref="D19:E19" si="2">SUM(D17)</f>
        <v>1</v>
      </c>
      <c r="E19" s="19">
        <f t="shared" si="2"/>
        <v>15000</v>
      </c>
      <c r="F19" s="19">
        <f>SUM(F17:F18)</f>
        <v>786</v>
      </c>
      <c r="G19" s="19">
        <f>SUM(G17:G18)</f>
        <v>0</v>
      </c>
      <c r="H19" s="19">
        <f>SUM(H17:H18)</f>
        <v>786</v>
      </c>
      <c r="I19" s="39"/>
      <c r="J19" s="43"/>
    </row>
    <row r="20" customHeight="1" spans="1:10">
      <c r="A20" s="20">
        <v>5</v>
      </c>
      <c r="B20" s="21" t="s">
        <v>30</v>
      </c>
      <c r="C20" s="22">
        <v>5000</v>
      </c>
      <c r="D20" s="20">
        <v>1</v>
      </c>
      <c r="E20" s="22">
        <f t="shared" ref="E19:E40" si="3">C20*D20</f>
        <v>5000</v>
      </c>
      <c r="F20" s="15">
        <v>0</v>
      </c>
      <c r="G20" s="15">
        <v>0</v>
      </c>
      <c r="H20" s="15">
        <f t="shared" ref="H19:H40" si="4">F20+G20</f>
        <v>0</v>
      </c>
      <c r="I20" s="36"/>
      <c r="J20" s="37" t="s">
        <v>31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5">F21+G21</f>
        <v>0</v>
      </c>
      <c r="I21" s="36"/>
      <c r="J21" s="38"/>
    </row>
    <row r="22" s="1" customFormat="1" customHeight="1" spans="1:10">
      <c r="A22" s="17"/>
      <c r="B22" s="18" t="s">
        <v>32</v>
      </c>
      <c r="C22" s="19">
        <f>SUM(C20)</f>
        <v>5000</v>
      </c>
      <c r="D22" s="19">
        <f t="shared" ref="D22:E22" si="6">SUM(D20)</f>
        <v>1</v>
      </c>
      <c r="E22" s="19">
        <f t="shared" si="6"/>
        <v>5000</v>
      </c>
      <c r="F22" s="19">
        <f>SUM(F20:F21)</f>
        <v>0</v>
      </c>
      <c r="G22" s="19">
        <f>SUM(G20:G21)</f>
        <v>0</v>
      </c>
      <c r="H22" s="19">
        <f t="shared" ref="H22" si="7">SUM(H20:H21)</f>
        <v>0</v>
      </c>
      <c r="I22" s="39"/>
      <c r="J22" s="40"/>
    </row>
    <row r="23" customHeight="1" spans="1:10">
      <c r="A23" s="13">
        <v>6</v>
      </c>
      <c r="B23" s="14" t="s">
        <v>33</v>
      </c>
      <c r="C23" s="15">
        <v>0</v>
      </c>
      <c r="D23" s="16"/>
      <c r="E23" s="15">
        <f t="shared" si="3"/>
        <v>0</v>
      </c>
      <c r="F23" s="15">
        <v>0</v>
      </c>
      <c r="G23" s="15">
        <v>0</v>
      </c>
      <c r="H23" s="15">
        <f t="shared" si="4"/>
        <v>0</v>
      </c>
      <c r="I23" s="36"/>
      <c r="J23" s="37" t="s">
        <v>34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4"/>
        <v>0</v>
      </c>
      <c r="I24" s="36"/>
      <c r="J24" s="42"/>
    </row>
    <row r="25" hidden="1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6"/>
      <c r="J25" s="42"/>
    </row>
    <row r="26" hidden="1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4"/>
        <v>0</v>
      </c>
      <c r="I26" s="36"/>
      <c r="J26" s="42"/>
    </row>
    <row r="27" s="1" customFormat="1" customHeight="1" spans="1:10">
      <c r="A27" s="17"/>
      <c r="B27" s="18" t="s">
        <v>35</v>
      </c>
      <c r="C27" s="19">
        <f>SUM(C23)</f>
        <v>0</v>
      </c>
      <c r="D27" s="19">
        <f t="shared" ref="D27:E27" si="8">SUM(D23)</f>
        <v>0</v>
      </c>
      <c r="E27" s="19">
        <f t="shared" si="8"/>
        <v>0</v>
      </c>
      <c r="F27" s="19">
        <f>SUM(F23:F26)</f>
        <v>0</v>
      </c>
      <c r="G27" s="19">
        <f t="shared" ref="G27:H27" si="9">SUM(G23:G26)</f>
        <v>0</v>
      </c>
      <c r="H27" s="19">
        <f t="shared" si="9"/>
        <v>0</v>
      </c>
      <c r="I27" s="39"/>
      <c r="J27" s="43"/>
    </row>
    <row r="28" customHeight="1" spans="1:10">
      <c r="A28" s="13">
        <v>7</v>
      </c>
      <c r="B28" s="14" t="s">
        <v>36</v>
      </c>
      <c r="C28" s="15">
        <v>0</v>
      </c>
      <c r="D28" s="16"/>
      <c r="E28" s="15">
        <f t="shared" si="3"/>
        <v>0</v>
      </c>
      <c r="F28" s="15">
        <v>0</v>
      </c>
      <c r="G28" s="15">
        <v>0</v>
      </c>
      <c r="H28" s="15">
        <f t="shared" si="4"/>
        <v>0</v>
      </c>
      <c r="I28" s="36"/>
      <c r="J28" s="44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4"/>
        <v>0</v>
      </c>
      <c r="I29" s="36"/>
      <c r="J29" s="45"/>
    </row>
    <row r="30" hidden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4"/>
        <v>0</v>
      </c>
      <c r="I30" s="36"/>
      <c r="J30" s="45"/>
    </row>
    <row r="31" hidden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4"/>
        <v>0</v>
      </c>
      <c r="I31" s="36"/>
      <c r="J31" s="45"/>
    </row>
    <row r="32" s="1" customFormat="1" customHeight="1" spans="1:10">
      <c r="A32" s="17"/>
      <c r="B32" s="18" t="s">
        <v>37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6"/>
    </row>
    <row r="33" customHeight="1" spans="1:10">
      <c r="A33" s="13">
        <v>8</v>
      </c>
      <c r="B33" s="14" t="s">
        <v>38</v>
      </c>
      <c r="C33" s="15">
        <v>0</v>
      </c>
      <c r="D33" s="16"/>
      <c r="E33" s="15">
        <f t="shared" si="3"/>
        <v>0</v>
      </c>
      <c r="F33" s="15">
        <v>0</v>
      </c>
      <c r="G33" s="15">
        <v>0</v>
      </c>
      <c r="H33" s="15">
        <f t="shared" si="4"/>
        <v>0</v>
      </c>
      <c r="I33" s="36"/>
      <c r="J33" s="41" t="s">
        <v>39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4"/>
        <v>0</v>
      </c>
      <c r="I34" s="36"/>
      <c r="J34" s="42"/>
    </row>
    <row r="35" s="1" customFormat="1" customHeight="1" spans="1:10">
      <c r="A35" s="17"/>
      <c r="B35" s="18" t="s">
        <v>40</v>
      </c>
      <c r="C35" s="19">
        <f>SUM(C33)</f>
        <v>0</v>
      </c>
      <c r="D35" s="19">
        <f t="shared" ref="D35:E35" si="12">SUM(D33)</f>
        <v>0</v>
      </c>
      <c r="E35" s="19">
        <f t="shared" si="12"/>
        <v>0</v>
      </c>
      <c r="F35" s="19">
        <f>SUM(F33:F34)</f>
        <v>0</v>
      </c>
      <c r="G35" s="19">
        <f t="shared" ref="G35:H35" si="13">SUM(G33:G34)</f>
        <v>0</v>
      </c>
      <c r="H35" s="19">
        <f t="shared" si="13"/>
        <v>0</v>
      </c>
      <c r="I35" s="39"/>
      <c r="J35" s="43"/>
    </row>
    <row r="36" customHeight="1" spans="1:10">
      <c r="A36" s="13">
        <v>9</v>
      </c>
      <c r="B36" s="14" t="s">
        <v>41</v>
      </c>
      <c r="C36" s="15">
        <v>0</v>
      </c>
      <c r="D36" s="16"/>
      <c r="E36" s="15">
        <f t="shared" si="3"/>
        <v>0</v>
      </c>
      <c r="F36" s="15">
        <v>0</v>
      </c>
      <c r="G36" s="15">
        <v>0</v>
      </c>
      <c r="H36" s="15">
        <f t="shared" si="4"/>
        <v>0</v>
      </c>
      <c r="I36" s="36"/>
      <c r="J36" s="37" t="s">
        <v>42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4"/>
        <v>0</v>
      </c>
      <c r="I37" s="36"/>
      <c r="J37" s="38"/>
    </row>
    <row r="38" hidden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6"/>
      <c r="J38" s="38"/>
    </row>
    <row r="39" s="1" customFormat="1" customHeight="1" spans="1:10">
      <c r="A39" s="17"/>
      <c r="B39" s="18" t="s">
        <v>43</v>
      </c>
      <c r="C39" s="19">
        <f>SUM(C36)</f>
        <v>0</v>
      </c>
      <c r="D39" s="19">
        <f t="shared" ref="D39:E39" si="14">SUM(D36)</f>
        <v>0</v>
      </c>
      <c r="E39" s="19">
        <f t="shared" si="14"/>
        <v>0</v>
      </c>
      <c r="F39" s="19">
        <f>SUM(F36:F38)</f>
        <v>0</v>
      </c>
      <c r="G39" s="19">
        <f t="shared" ref="G39:H39" si="15">SUM(G36:G38)</f>
        <v>0</v>
      </c>
      <c r="H39" s="19">
        <f t="shared" si="15"/>
        <v>0</v>
      </c>
      <c r="I39" s="39"/>
      <c r="J39" s="40"/>
    </row>
    <row r="40" customHeight="1" spans="1:10">
      <c r="A40" s="20">
        <v>10</v>
      </c>
      <c r="B40" s="14" t="s">
        <v>44</v>
      </c>
      <c r="C40" s="15">
        <v>2000</v>
      </c>
      <c r="D40" s="16">
        <v>1</v>
      </c>
      <c r="E40" s="15">
        <f t="shared" si="3"/>
        <v>2000</v>
      </c>
      <c r="F40" s="15">
        <v>2200</v>
      </c>
      <c r="G40" s="15">
        <v>0</v>
      </c>
      <c r="H40" s="15">
        <f t="shared" si="4"/>
        <v>2200</v>
      </c>
      <c r="I40" s="36" t="s">
        <v>45</v>
      </c>
      <c r="J40" s="44"/>
    </row>
    <row r="41" customHeight="1" spans="1:10">
      <c r="A41" s="26"/>
      <c r="B41" s="14"/>
      <c r="C41" s="15"/>
      <c r="D41" s="16"/>
      <c r="E41" s="15"/>
      <c r="F41" s="15">
        <v>0</v>
      </c>
      <c r="G41" s="15">
        <v>0</v>
      </c>
      <c r="H41" s="15">
        <f t="shared" ref="H41:H46" si="16">F41+G41</f>
        <v>0</v>
      </c>
      <c r="I41" s="36"/>
      <c r="J41" s="45"/>
    </row>
    <row r="42" hidden="1" customHeight="1" spans="1:10">
      <c r="A42" s="26"/>
      <c r="B42" s="14"/>
      <c r="C42" s="15"/>
      <c r="D42" s="16"/>
      <c r="E42" s="15"/>
      <c r="F42" s="15">
        <v>0</v>
      </c>
      <c r="G42" s="15">
        <v>0</v>
      </c>
      <c r="H42" s="15">
        <f t="shared" si="16"/>
        <v>0</v>
      </c>
      <c r="I42" s="36"/>
      <c r="J42" s="45"/>
    </row>
    <row r="43" hidden="1" customHeight="1" spans="1:10">
      <c r="A43" s="26"/>
      <c r="B43" s="14"/>
      <c r="C43" s="15"/>
      <c r="D43" s="16"/>
      <c r="E43" s="15"/>
      <c r="F43" s="15">
        <v>0</v>
      </c>
      <c r="G43" s="15">
        <v>0</v>
      </c>
      <c r="H43" s="15">
        <f t="shared" si="16"/>
        <v>0</v>
      </c>
      <c r="I43" s="36"/>
      <c r="J43" s="45"/>
    </row>
    <row r="44" hidden="1" customHeight="1" spans="1:10">
      <c r="A44" s="26"/>
      <c r="B44" s="14"/>
      <c r="C44" s="15"/>
      <c r="D44" s="16"/>
      <c r="E44" s="15"/>
      <c r="F44" s="15">
        <v>0</v>
      </c>
      <c r="G44" s="15">
        <v>0</v>
      </c>
      <c r="H44" s="15">
        <f t="shared" si="16"/>
        <v>0</v>
      </c>
      <c r="I44" s="36"/>
      <c r="J44" s="45"/>
    </row>
    <row r="45" hidden="1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6"/>
        <v>0</v>
      </c>
      <c r="I45" s="36"/>
      <c r="J45" s="45"/>
    </row>
    <row r="46" hidden="1" customHeight="1" spans="1:10">
      <c r="A46" s="23"/>
      <c r="B46" s="14"/>
      <c r="C46" s="15"/>
      <c r="D46" s="16"/>
      <c r="E46" s="15"/>
      <c r="F46" s="15">
        <v>0</v>
      </c>
      <c r="G46" s="15">
        <v>0</v>
      </c>
      <c r="H46" s="15">
        <f t="shared" si="16"/>
        <v>0</v>
      </c>
      <c r="I46" s="36"/>
      <c r="J46" s="45"/>
    </row>
    <row r="47" s="1" customFormat="1" customHeight="1" spans="1:10">
      <c r="A47" s="17"/>
      <c r="B47" s="18" t="s">
        <v>46</v>
      </c>
      <c r="C47" s="19">
        <f>SUM(C40)</f>
        <v>2000</v>
      </c>
      <c r="D47" s="19">
        <f t="shared" ref="D47:E47" si="17">SUM(D40)</f>
        <v>1</v>
      </c>
      <c r="E47" s="19">
        <f t="shared" si="17"/>
        <v>2000</v>
      </c>
      <c r="F47" s="19">
        <f>SUM(F40:F46)</f>
        <v>2200</v>
      </c>
      <c r="G47" s="19">
        <f t="shared" ref="G47:H47" si="18">SUM(G40:G46)</f>
        <v>0</v>
      </c>
      <c r="H47" s="19">
        <f t="shared" si="18"/>
        <v>2200</v>
      </c>
      <c r="I47" s="39"/>
      <c r="J47" s="46"/>
    </row>
    <row r="48" customHeight="1" spans="1:10">
      <c r="A48" s="17"/>
      <c r="B48" s="18" t="s">
        <v>47</v>
      </c>
      <c r="C48" s="19">
        <f>SUM(C47,C39,C35,C32,C27,C22,C19,C16,C13,C10)</f>
        <v>40000</v>
      </c>
      <c r="D48" s="19">
        <f t="shared" ref="D48:H48" si="19">SUM(D47,D39,D35,D32,D27,D22,D19,D16,D13,D10)</f>
        <v>5</v>
      </c>
      <c r="E48" s="19">
        <f t="shared" si="19"/>
        <v>40000</v>
      </c>
      <c r="F48" s="19">
        <f t="shared" si="19"/>
        <v>7986</v>
      </c>
      <c r="G48" s="19">
        <f t="shared" si="19"/>
        <v>0</v>
      </c>
      <c r="H48" s="19">
        <f t="shared" si="19"/>
        <v>7986</v>
      </c>
      <c r="I48" s="39"/>
      <c r="J48" s="47"/>
    </row>
    <row r="52" customHeight="1" spans="1:9">
      <c r="A52" s="27" t="s">
        <v>48</v>
      </c>
      <c r="B52" s="28"/>
      <c r="C52" s="29" t="s">
        <v>49</v>
      </c>
      <c r="D52" s="29"/>
      <c r="E52" s="29" t="s">
        <v>50</v>
      </c>
      <c r="F52" s="29"/>
      <c r="G52" s="29" t="s">
        <v>51</v>
      </c>
      <c r="H52" s="29"/>
      <c r="I52" s="48" t="s">
        <v>52</v>
      </c>
    </row>
    <row r="53" customHeight="1" spans="1:9">
      <c r="A53" s="30">
        <f>E48</f>
        <v>40000</v>
      </c>
      <c r="B53" s="31"/>
      <c r="C53" s="31">
        <f>H48</f>
        <v>7986</v>
      </c>
      <c r="D53" s="31"/>
      <c r="E53" s="31">
        <f>F48</f>
        <v>7986</v>
      </c>
      <c r="F53" s="31"/>
      <c r="G53" s="31">
        <f>G48</f>
        <v>0</v>
      </c>
      <c r="H53" s="31"/>
      <c r="I53" s="49">
        <f>A53-C53</f>
        <v>32014</v>
      </c>
    </row>
    <row r="55" customHeight="1" spans="1:9">
      <c r="A55" s="32" t="s">
        <v>53</v>
      </c>
      <c r="B55" s="33"/>
      <c r="C55" s="34" t="s">
        <v>54</v>
      </c>
      <c r="D55" s="32"/>
      <c r="E55" s="32" t="s">
        <v>55</v>
      </c>
      <c r="F55" s="32"/>
      <c r="G55" s="32" t="s">
        <v>56</v>
      </c>
      <c r="H55" s="32"/>
      <c r="I55" s="33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9"/>
    <mergeCell ref="A11:A12"/>
    <mergeCell ref="A14:A15"/>
    <mergeCell ref="A17:A18"/>
    <mergeCell ref="A20:A21"/>
    <mergeCell ref="A23:A26"/>
    <mergeCell ref="A28:A31"/>
    <mergeCell ref="A33:A34"/>
    <mergeCell ref="A36:A38"/>
    <mergeCell ref="A40:A46"/>
    <mergeCell ref="B6:B7"/>
    <mergeCell ref="B8:B9"/>
    <mergeCell ref="B11:B12"/>
    <mergeCell ref="B14:B15"/>
    <mergeCell ref="B17:B18"/>
    <mergeCell ref="B20:B21"/>
    <mergeCell ref="B23:B26"/>
    <mergeCell ref="B28:B31"/>
    <mergeCell ref="B33:B34"/>
    <mergeCell ref="B36:B38"/>
    <mergeCell ref="B40:B46"/>
    <mergeCell ref="C8:C9"/>
    <mergeCell ref="C11:C12"/>
    <mergeCell ref="C14:C15"/>
    <mergeCell ref="C17:C18"/>
    <mergeCell ref="C20:C21"/>
    <mergeCell ref="C23:C26"/>
    <mergeCell ref="C28:C31"/>
    <mergeCell ref="C33:C34"/>
    <mergeCell ref="C36:C38"/>
    <mergeCell ref="C40:C46"/>
    <mergeCell ref="D8:D9"/>
    <mergeCell ref="D11:D12"/>
    <mergeCell ref="D14:D15"/>
    <mergeCell ref="D17:D18"/>
    <mergeCell ref="D20:D21"/>
    <mergeCell ref="D23:D26"/>
    <mergeCell ref="D28:D31"/>
    <mergeCell ref="D33:D34"/>
    <mergeCell ref="D36:D38"/>
    <mergeCell ref="D40:D46"/>
    <mergeCell ref="E8:E9"/>
    <mergeCell ref="E11:E12"/>
    <mergeCell ref="E14:E15"/>
    <mergeCell ref="E17:E18"/>
    <mergeCell ref="E20:E21"/>
    <mergeCell ref="E23:E26"/>
    <mergeCell ref="E28:E31"/>
    <mergeCell ref="E33:E34"/>
    <mergeCell ref="E36:E38"/>
    <mergeCell ref="E40:E46"/>
    <mergeCell ref="J4:J5"/>
    <mergeCell ref="J6:J7"/>
    <mergeCell ref="J8:J10"/>
    <mergeCell ref="J11:J13"/>
    <mergeCell ref="J14:J16"/>
    <mergeCell ref="J17:J19"/>
    <mergeCell ref="J20:J22"/>
    <mergeCell ref="J23:J27"/>
    <mergeCell ref="J28:J32"/>
    <mergeCell ref="J33:J35"/>
    <mergeCell ref="J36:J39"/>
    <mergeCell ref="J40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opLeftCell="A13" workbookViewId="0">
      <selection activeCell="K24" sqref="K24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.75" spans="2:11">
      <c r="B3" s="4" t="s">
        <v>57</v>
      </c>
      <c r="C3" s="4"/>
      <c r="D3" s="4"/>
      <c r="E3" s="4"/>
      <c r="F3" s="4"/>
      <c r="G3" s="4"/>
      <c r="H3" s="4"/>
      <c r="I3" s="4"/>
      <c r="J3" s="4"/>
      <c r="K3" s="4"/>
    </row>
    <row r="4" ht="20" customHeight="1" spans="2:11">
      <c r="B4" s="51"/>
      <c r="C4" s="51"/>
      <c r="D4" s="51"/>
      <c r="E4" s="51"/>
      <c r="F4" s="51"/>
      <c r="G4" s="51"/>
      <c r="H4" s="51"/>
      <c r="I4" s="51"/>
      <c r="J4" s="51"/>
      <c r="K4" s="89"/>
    </row>
    <row r="5" ht="20" customHeight="1" spans="2:11">
      <c r="B5" s="52"/>
      <c r="C5" s="53"/>
      <c r="D5" s="54" t="s">
        <v>58</v>
      </c>
      <c r="E5" s="54"/>
      <c r="F5" s="55" t="s">
        <v>59</v>
      </c>
      <c r="G5" s="55"/>
      <c r="H5" s="54" t="s">
        <v>60</v>
      </c>
      <c r="I5" s="53"/>
      <c r="J5" s="55" t="s">
        <v>61</v>
      </c>
      <c r="K5" s="90"/>
    </row>
    <row r="6" ht="20" customHeight="1" spans="2:11">
      <c r="B6" s="56"/>
      <c r="C6" s="57"/>
      <c r="D6" s="58" t="s">
        <v>62</v>
      </c>
      <c r="E6" s="58"/>
      <c r="F6" s="59" t="s">
        <v>63</v>
      </c>
      <c r="G6" s="59"/>
      <c r="H6" s="58" t="s">
        <v>64</v>
      </c>
      <c r="I6" s="57"/>
      <c r="J6" s="59" t="s">
        <v>65</v>
      </c>
      <c r="K6" s="91"/>
    </row>
    <row r="7" ht="20" customHeight="1" spans="2:11">
      <c r="B7" s="56"/>
      <c r="C7" s="57"/>
      <c r="D7" s="58" t="s">
        <v>66</v>
      </c>
      <c r="E7" s="58"/>
      <c r="F7" s="59" t="s">
        <v>67</v>
      </c>
      <c r="G7" s="59"/>
      <c r="H7" s="58" t="s">
        <v>68</v>
      </c>
      <c r="I7" s="92"/>
      <c r="J7" s="59"/>
      <c r="K7" s="91"/>
    </row>
    <row r="8" ht="20" customHeight="1" spans="2:11">
      <c r="B8" s="60"/>
      <c r="C8" s="61"/>
      <c r="D8" s="62"/>
      <c r="E8" s="62"/>
      <c r="F8" s="63"/>
      <c r="G8" s="63"/>
      <c r="H8" s="62" t="s">
        <v>69</v>
      </c>
      <c r="I8" s="93"/>
      <c r="J8" s="63" t="s">
        <v>70</v>
      </c>
      <c r="K8" s="94"/>
    </row>
    <row r="9" ht="20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" customHeight="1" spans="2:11">
      <c r="B10" s="65" t="s">
        <v>3</v>
      </c>
      <c r="C10" s="66"/>
      <c r="D10" s="67" t="s">
        <v>71</v>
      </c>
      <c r="E10" s="67" t="s">
        <v>72</v>
      </c>
      <c r="F10" s="68"/>
      <c r="G10" s="69" t="s">
        <v>73</v>
      </c>
      <c r="H10" s="68" t="s">
        <v>74</v>
      </c>
      <c r="I10" s="67" t="s">
        <v>75</v>
      </c>
      <c r="J10" s="68"/>
      <c r="K10" s="69" t="s">
        <v>76</v>
      </c>
    </row>
    <row r="11" ht="20" customHeight="1" spans="2:11">
      <c r="B11" s="70">
        <v>1</v>
      </c>
      <c r="C11" s="71"/>
      <c r="D11" s="72" t="s">
        <v>77</v>
      </c>
      <c r="E11" s="70" t="s">
        <v>78</v>
      </c>
      <c r="F11" s="71"/>
      <c r="G11" s="73">
        <v>0</v>
      </c>
      <c r="H11" s="73"/>
      <c r="I11" s="95"/>
      <c r="J11" s="96"/>
      <c r="K11" s="97" t="s">
        <v>79</v>
      </c>
    </row>
    <row r="12" ht="20" customHeight="1" spans="2:11">
      <c r="B12" s="70">
        <v>2</v>
      </c>
      <c r="C12" s="71"/>
      <c r="D12" s="74"/>
      <c r="E12" s="75" t="s">
        <v>80</v>
      </c>
      <c r="F12" s="76"/>
      <c r="G12" s="73">
        <v>451.52</v>
      </c>
      <c r="H12" s="73"/>
      <c r="I12" s="95"/>
      <c r="J12" s="96"/>
      <c r="K12" s="97" t="s">
        <v>59</v>
      </c>
    </row>
    <row r="13" ht="20" customHeight="1" spans="2:11">
      <c r="B13" s="70">
        <v>3</v>
      </c>
      <c r="C13" s="71"/>
      <c r="D13" s="74"/>
      <c r="E13" s="77"/>
      <c r="F13" s="78"/>
      <c r="G13" s="73">
        <f>12+17+17+144+118+10+10</f>
        <v>328</v>
      </c>
      <c r="H13" s="73"/>
      <c r="I13" s="95"/>
      <c r="J13" s="96"/>
      <c r="K13" s="97" t="s">
        <v>81</v>
      </c>
    </row>
    <row r="14" ht="20" customHeight="1" spans="2:11">
      <c r="B14" s="70">
        <v>4</v>
      </c>
      <c r="C14" s="71"/>
      <c r="D14" s="74"/>
      <c r="E14" s="70" t="s">
        <v>82</v>
      </c>
      <c r="F14" s="71"/>
      <c r="G14" s="73">
        <v>1072</v>
      </c>
      <c r="H14" s="73"/>
      <c r="I14" s="95"/>
      <c r="J14" s="96"/>
      <c r="K14" s="97" t="s">
        <v>79</v>
      </c>
    </row>
    <row r="15" ht="20" customHeight="1" spans="2:11">
      <c r="B15" s="70">
        <v>5</v>
      </c>
      <c r="C15" s="71"/>
      <c r="D15" s="74"/>
      <c r="E15" s="75" t="s">
        <v>83</v>
      </c>
      <c r="F15" s="76"/>
      <c r="G15" s="73">
        <v>62</v>
      </c>
      <c r="H15" s="73"/>
      <c r="I15" s="95"/>
      <c r="J15" s="96"/>
      <c r="K15" s="97">
        <v>1107</v>
      </c>
    </row>
    <row r="16" ht="20" customHeight="1" spans="2:11">
      <c r="B16" s="70">
        <v>6</v>
      </c>
      <c r="C16" s="71"/>
      <c r="D16" s="74"/>
      <c r="E16" s="79"/>
      <c r="F16" s="80"/>
      <c r="G16" s="73">
        <v>45</v>
      </c>
      <c r="H16" s="73"/>
      <c r="I16" s="95"/>
      <c r="J16" s="96"/>
      <c r="K16" s="97">
        <v>1107</v>
      </c>
    </row>
    <row r="17" ht="20" customHeight="1" spans="2:11">
      <c r="B17" s="70">
        <v>7</v>
      </c>
      <c r="C17" s="71"/>
      <c r="D17" s="74"/>
      <c r="E17" s="79"/>
      <c r="F17" s="80"/>
      <c r="G17" s="73">
        <v>90</v>
      </c>
      <c r="H17" s="73"/>
      <c r="I17" s="95"/>
      <c r="J17" s="96"/>
      <c r="K17" s="97">
        <v>1107</v>
      </c>
    </row>
    <row r="18" ht="20" customHeight="1" spans="2:11">
      <c r="B18" s="70">
        <v>8</v>
      </c>
      <c r="C18" s="71"/>
      <c r="D18" s="74"/>
      <c r="E18" s="79"/>
      <c r="F18" s="80"/>
      <c r="G18" s="73">
        <v>246</v>
      </c>
      <c r="H18" s="73"/>
      <c r="I18" s="95"/>
      <c r="J18" s="96"/>
      <c r="K18" s="97">
        <v>1109</v>
      </c>
    </row>
    <row r="19" ht="20" customHeight="1" spans="2:11">
      <c r="B19" s="70">
        <v>9</v>
      </c>
      <c r="C19" s="71"/>
      <c r="D19" s="74"/>
      <c r="E19" s="79"/>
      <c r="F19" s="80"/>
      <c r="G19" s="73">
        <v>279</v>
      </c>
      <c r="H19" s="73"/>
      <c r="I19" s="95"/>
      <c r="J19" s="96"/>
      <c r="K19" s="97">
        <v>1110</v>
      </c>
    </row>
    <row r="20" ht="20" customHeight="1" spans="2:11">
      <c r="B20" s="70">
        <v>10</v>
      </c>
      <c r="C20" s="71"/>
      <c r="D20" s="74"/>
      <c r="E20" s="79"/>
      <c r="F20" s="80"/>
      <c r="G20" s="73">
        <v>217</v>
      </c>
      <c r="H20" s="73"/>
      <c r="I20" s="95"/>
      <c r="J20" s="96"/>
      <c r="K20" s="97">
        <v>1108</v>
      </c>
    </row>
    <row r="21" ht="20" customHeight="1" spans="2:11">
      <c r="B21" s="70">
        <v>11</v>
      </c>
      <c r="C21" s="71"/>
      <c r="D21" s="74"/>
      <c r="E21" s="79"/>
      <c r="F21" s="80"/>
      <c r="G21" s="73">
        <v>34</v>
      </c>
      <c r="H21" s="73"/>
      <c r="I21" s="95"/>
      <c r="J21" s="96"/>
      <c r="K21" s="97">
        <v>1108</v>
      </c>
    </row>
    <row r="22" ht="20" customHeight="1" spans="2:11">
      <c r="B22" s="70">
        <v>12</v>
      </c>
      <c r="C22" s="71"/>
      <c r="D22" s="74"/>
      <c r="E22" s="77"/>
      <c r="F22" s="78"/>
      <c r="G22" s="73">
        <v>562.3</v>
      </c>
      <c r="H22" s="73"/>
      <c r="I22" s="95"/>
      <c r="J22" s="96"/>
      <c r="K22" s="97"/>
    </row>
    <row r="23" ht="20" customHeight="1" spans="2:11">
      <c r="B23" s="70">
        <v>5</v>
      </c>
      <c r="C23" s="71"/>
      <c r="D23" s="72" t="s">
        <v>44</v>
      </c>
      <c r="E23" s="81"/>
      <c r="F23" s="81"/>
      <c r="G23" s="73">
        <v>600</v>
      </c>
      <c r="H23" s="73"/>
      <c r="I23" s="95"/>
      <c r="J23" s="96"/>
      <c r="K23" s="97"/>
    </row>
    <row r="24" ht="20" customHeight="1" spans="2:11">
      <c r="B24" s="70">
        <v>6</v>
      </c>
      <c r="C24" s="71"/>
      <c r="D24" s="74"/>
      <c r="E24" s="81"/>
      <c r="F24" s="81"/>
      <c r="G24" s="73">
        <v>0</v>
      </c>
      <c r="H24" s="73"/>
      <c r="I24" s="95"/>
      <c r="J24" s="96"/>
      <c r="K24" s="97"/>
    </row>
    <row r="25" ht="20" customHeight="1" spans="2:11">
      <c r="B25" s="70">
        <v>7</v>
      </c>
      <c r="C25" s="71"/>
      <c r="D25" s="82"/>
      <c r="E25" s="81"/>
      <c r="F25" s="81"/>
      <c r="G25" s="73">
        <v>0</v>
      </c>
      <c r="H25" s="73"/>
      <c r="I25" s="95"/>
      <c r="J25" s="96"/>
      <c r="K25" s="97"/>
    </row>
    <row r="26" ht="20" customHeight="1" spans="2:11">
      <c r="B26" s="67" t="s">
        <v>47</v>
      </c>
      <c r="C26" s="83"/>
      <c r="D26" s="83"/>
      <c r="E26" s="83"/>
      <c r="F26" s="68"/>
      <c r="G26" s="84">
        <f>SUM(G11:G25)</f>
        <v>3986.82</v>
      </c>
      <c r="H26" s="84">
        <f>SUM(H11:H25)</f>
        <v>0</v>
      </c>
      <c r="I26" s="98">
        <f>SUM(I11:J25)</f>
        <v>0</v>
      </c>
      <c r="J26" s="99"/>
      <c r="K26" s="100"/>
    </row>
    <row r="27" ht="20" customHeight="1" spans="2:11">
      <c r="B27" s="64"/>
      <c r="C27" s="64"/>
      <c r="D27" s="64"/>
      <c r="E27" s="64"/>
      <c r="F27" s="64"/>
      <c r="G27" s="64"/>
      <c r="H27" s="64"/>
      <c r="I27" s="64"/>
      <c r="J27" s="101"/>
      <c r="K27" s="64"/>
    </row>
    <row r="28" ht="20" customHeight="1" spans="2:11">
      <c r="B28" s="69" t="s">
        <v>74</v>
      </c>
      <c r="C28" s="69"/>
      <c r="D28" s="69"/>
      <c r="E28" s="69"/>
      <c r="F28" s="69"/>
      <c r="G28" s="69" t="s">
        <v>84</v>
      </c>
      <c r="H28" s="69"/>
      <c r="I28" s="69"/>
      <c r="J28" s="69"/>
      <c r="K28" s="69" t="s">
        <v>85</v>
      </c>
    </row>
    <row r="29" ht="20" customHeight="1" spans="2:11">
      <c r="B29" s="85">
        <f>H26</f>
        <v>0</v>
      </c>
      <c r="C29" s="85"/>
      <c r="D29" s="85"/>
      <c r="E29" s="85"/>
      <c r="F29" s="85"/>
      <c r="G29" s="85">
        <f>I26</f>
        <v>0</v>
      </c>
      <c r="H29" s="85"/>
      <c r="I29" s="85"/>
      <c r="J29" s="85"/>
      <c r="K29" s="102">
        <f>SUM(B29:J29)</f>
        <v>0</v>
      </c>
    </row>
    <row r="30" ht="20" customHeight="1" spans="2:11"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ht="20" customHeight="1" spans="2:11">
      <c r="B31" s="64" t="s">
        <v>86</v>
      </c>
      <c r="C31" s="64"/>
      <c r="D31" s="64"/>
      <c r="E31" s="64"/>
      <c r="F31" s="64" t="s">
        <v>54</v>
      </c>
      <c r="G31" s="64" t="s">
        <v>87</v>
      </c>
      <c r="H31" s="64"/>
      <c r="I31" s="64"/>
      <c r="J31" s="64" t="s">
        <v>56</v>
      </c>
      <c r="K31" s="64"/>
    </row>
    <row r="32" ht="20" customHeight="1" spans="2:11"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ht="20" customHeight="1" spans="2:11"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ht="20" customHeight="1" spans="2:11"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ht="20" customHeight="1" spans="2:11"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ht="20" customHeight="1" spans="2:11"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ht="20" customHeight="1" spans="2:11"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ht="20" customHeight="1" spans="2:11"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ht="20" customHeight="1" spans="2:11"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2" ht="18.75" spans="1:11">
      <c r="A42" s="4" t="s">
        <v>88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4" ht="20" customHeight="1" spans="2:11">
      <c r="B44" s="52"/>
      <c r="C44" s="53"/>
      <c r="D44" s="54" t="s">
        <v>58</v>
      </c>
      <c r="E44" s="54"/>
      <c r="F44" s="55" t="str">
        <f>F5</f>
        <v>马丽娜</v>
      </c>
      <c r="G44" s="55"/>
      <c r="H44" s="54" t="s">
        <v>60</v>
      </c>
      <c r="I44" s="53"/>
      <c r="J44" s="55" t="str">
        <f>J5</f>
        <v>业务助理</v>
      </c>
      <c r="K44" s="90"/>
    </row>
    <row r="45" ht="20" customHeight="1" spans="2:11">
      <c r="B45" s="56"/>
      <c r="C45" s="57"/>
      <c r="D45" s="58" t="s">
        <v>62</v>
      </c>
      <c r="E45" s="58"/>
      <c r="F45" s="59" t="str">
        <f>F6</f>
        <v>北京</v>
      </c>
      <c r="G45" s="59"/>
      <c r="H45" s="58" t="s">
        <v>64</v>
      </c>
      <c r="I45" s="57"/>
      <c r="J45" s="59" t="str">
        <f>J6</f>
        <v>会将2部B组</v>
      </c>
      <c r="K45" s="91"/>
    </row>
    <row r="46" ht="20" customHeight="1" spans="2:11">
      <c r="B46" s="56"/>
      <c r="C46" s="57"/>
      <c r="D46" s="58" t="s">
        <v>66</v>
      </c>
      <c r="E46" s="58"/>
      <c r="F46" s="59" t="str">
        <f>F7</f>
        <v>2018年11月6-11日</v>
      </c>
      <c r="G46" s="59"/>
      <c r="H46" s="58" t="s">
        <v>68</v>
      </c>
      <c r="I46" s="92"/>
      <c r="J46" s="59">
        <f>J7</f>
        <v>0</v>
      </c>
      <c r="K46" s="91"/>
    </row>
    <row r="47" ht="20" customHeight="1" spans="2:11">
      <c r="B47" s="60"/>
      <c r="C47" s="61"/>
      <c r="D47" s="62"/>
      <c r="E47" s="62"/>
      <c r="F47" s="63"/>
      <c r="G47" s="63"/>
      <c r="H47" s="62" t="s">
        <v>69</v>
      </c>
      <c r="I47" s="93"/>
      <c r="J47" s="63" t="str">
        <f>J8</f>
        <v>KMJB-181108-ANS286</v>
      </c>
      <c r="K47" s="94"/>
    </row>
    <row r="48" ht="20" customHeight="1"/>
    <row r="49" ht="20" customHeight="1" spans="2:11">
      <c r="B49" s="81"/>
      <c r="C49" s="81"/>
      <c r="D49" s="86" t="s">
        <v>89</v>
      </c>
      <c r="E49" s="81" t="s">
        <v>90</v>
      </c>
      <c r="F49" s="81"/>
      <c r="G49" s="73" t="s">
        <v>91</v>
      </c>
      <c r="H49" s="73" t="s">
        <v>92</v>
      </c>
      <c r="I49" s="73" t="s">
        <v>47</v>
      </c>
      <c r="J49" s="73"/>
      <c r="K49" s="103" t="s">
        <v>76</v>
      </c>
    </row>
    <row r="50" ht="20" customHeight="1" spans="2:11">
      <c r="B50" s="81">
        <v>1</v>
      </c>
      <c r="C50" s="81"/>
      <c r="D50" s="87"/>
      <c r="E50" s="88"/>
      <c r="F50" s="81"/>
      <c r="G50" s="73">
        <v>0</v>
      </c>
      <c r="H50" s="73">
        <v>0</v>
      </c>
      <c r="I50" s="95">
        <f>G50*H50</f>
        <v>0</v>
      </c>
      <c r="J50" s="96"/>
      <c r="K50" s="104"/>
    </row>
    <row r="51" ht="20" customHeight="1" spans="2:11">
      <c r="B51" s="81">
        <v>2</v>
      </c>
      <c r="C51" s="81"/>
      <c r="D51" s="87"/>
      <c r="E51" s="88"/>
      <c r="F51" s="81"/>
      <c r="G51" s="73">
        <v>0</v>
      </c>
      <c r="H51" s="73">
        <v>0</v>
      </c>
      <c r="I51" s="95">
        <f t="shared" ref="I51:I52" si="0">G51*H51</f>
        <v>0</v>
      </c>
      <c r="J51" s="96"/>
      <c r="K51" s="104"/>
    </row>
    <row r="52" ht="20" customHeight="1" spans="2:11">
      <c r="B52" s="81">
        <v>3</v>
      </c>
      <c r="C52" s="81"/>
      <c r="D52" s="87"/>
      <c r="E52" s="81"/>
      <c r="F52" s="81"/>
      <c r="G52" s="73">
        <v>0</v>
      </c>
      <c r="H52" s="73">
        <v>0</v>
      </c>
      <c r="I52" s="95">
        <f t="shared" si="0"/>
        <v>0</v>
      </c>
      <c r="J52" s="96"/>
      <c r="K52" s="104"/>
    </row>
    <row r="53" ht="20" customHeight="1" spans="2:11">
      <c r="B53" s="67" t="s">
        <v>47</v>
      </c>
      <c r="C53" s="83"/>
      <c r="D53" s="83"/>
      <c r="E53" s="83"/>
      <c r="F53" s="68"/>
      <c r="G53" s="84"/>
      <c r="H53" s="84">
        <f>SUM(H27:H52)</f>
        <v>0</v>
      </c>
      <c r="I53" s="98">
        <f>SUM(I50:J52)</f>
        <v>0</v>
      </c>
      <c r="J53" s="99"/>
      <c r="K53" s="100"/>
    </row>
    <row r="54" ht="20" customHeight="1" spans="2:11">
      <c r="B54" s="64" t="s">
        <v>86</v>
      </c>
      <c r="C54" s="64"/>
      <c r="D54" s="64"/>
      <c r="E54" s="64"/>
      <c r="F54" s="64" t="s">
        <v>54</v>
      </c>
      <c r="G54" s="64" t="s">
        <v>87</v>
      </c>
      <c r="H54" s="64"/>
      <c r="I54" s="64"/>
      <c r="J54" s="64" t="s">
        <v>56</v>
      </c>
      <c r="K54" s="64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E14:F14"/>
    <mergeCell ref="I14:J14"/>
    <mergeCell ref="B15:C15"/>
    <mergeCell ref="I15:J15"/>
    <mergeCell ref="B16:C16"/>
    <mergeCell ref="B17:C17"/>
    <mergeCell ref="B18:C18"/>
    <mergeCell ref="B19:C19"/>
    <mergeCell ref="B20:C20"/>
    <mergeCell ref="B21:C21"/>
    <mergeCell ref="B22:C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22"/>
    <mergeCell ref="D23:D25"/>
    <mergeCell ref="E12:F13"/>
    <mergeCell ref="E15:F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5"/>
  <sheetViews>
    <sheetView topLeftCell="A39" workbookViewId="0">
      <selection activeCell="I18" sqref="I18"/>
    </sheetView>
  </sheetViews>
  <sheetFormatPr defaultColWidth="9" defaultRowHeight="21" customHeight="1"/>
  <cols>
    <col min="1" max="1" width="9" style="2"/>
    <col min="2" max="2" width="16.6666666666667" customWidth="1"/>
    <col min="3" max="3" width="10.8333333333333" style="3" customWidth="1"/>
    <col min="5" max="5" width="12.8333333333333" customWidth="1"/>
    <col min="6" max="6" width="12.375" customWidth="1"/>
    <col min="8" max="8" width="13.375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20516.93</v>
      </c>
      <c r="G8" s="15">
        <v>0</v>
      </c>
      <c r="H8" s="15">
        <f t="shared" ref="H8:H12" si="0">F8+G8</f>
        <v>20516.93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20516.93</v>
      </c>
      <c r="G10" s="19">
        <f t="shared" si="1"/>
        <v>0</v>
      </c>
      <c r="H10" s="19">
        <f t="shared" si="1"/>
        <v>20516.93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f>C14*D14</f>
        <v>0</v>
      </c>
      <c r="F14" s="15">
        <v>0</v>
      </c>
      <c r="G14" s="15">
        <v>0</v>
      </c>
      <c r="H14" s="15">
        <f t="shared" ref="H14:H18" si="3">F14+G14</f>
        <v>0</v>
      </c>
      <c r="I14" s="36"/>
      <c r="J14" s="41" t="s">
        <v>23</v>
      </c>
    </row>
    <row r="15" ht="20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3"/>
        <v>0</v>
      </c>
      <c r="I15" s="36"/>
      <c r="J15" s="42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39"/>
      <c r="J16" s="43"/>
    </row>
    <row r="17" customHeight="1" spans="1:10">
      <c r="A17" s="13">
        <v>4</v>
      </c>
      <c r="B17" s="14" t="s">
        <v>25</v>
      </c>
      <c r="C17" s="15">
        <v>0</v>
      </c>
      <c r="D17" s="16">
        <v>0</v>
      </c>
      <c r="E17" s="15">
        <f>C17*D17</f>
        <v>0</v>
      </c>
      <c r="F17" s="15">
        <v>3492</v>
      </c>
      <c r="G17" s="15">
        <v>0</v>
      </c>
      <c r="H17" s="15">
        <f t="shared" si="3"/>
        <v>3492</v>
      </c>
      <c r="I17" s="36"/>
      <c r="J17" s="41" t="s">
        <v>27</v>
      </c>
    </row>
    <row r="18" customHeight="1" spans="1:10">
      <c r="A18" s="13"/>
      <c r="B18" s="14"/>
      <c r="C18" s="15"/>
      <c r="D18" s="16"/>
      <c r="E18" s="15"/>
      <c r="F18" s="15">
        <v>1037</v>
      </c>
      <c r="G18" s="15">
        <v>0</v>
      </c>
      <c r="H18" s="15">
        <f t="shared" si="3"/>
        <v>1037</v>
      </c>
      <c r="I18" s="36"/>
      <c r="J18" s="42"/>
    </row>
    <row r="19" s="1" customFormat="1" customHeight="1" spans="1:10">
      <c r="A19" s="17"/>
      <c r="B19" s="18" t="s">
        <v>29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5">SUM(F17:F18)</f>
        <v>4529</v>
      </c>
      <c r="G19" s="19">
        <f t="shared" si="5"/>
        <v>0</v>
      </c>
      <c r="H19" s="19">
        <f t="shared" si="5"/>
        <v>4529</v>
      </c>
      <c r="I19" s="39"/>
      <c r="J19" s="43"/>
    </row>
    <row r="20" customHeight="1" spans="1:10">
      <c r="A20" s="20">
        <v>5</v>
      </c>
      <c r="B20" s="21" t="s">
        <v>30</v>
      </c>
      <c r="C20" s="22">
        <v>0</v>
      </c>
      <c r="D20" s="20">
        <v>0</v>
      </c>
      <c r="E20" s="22">
        <f>C20*D20</f>
        <v>0</v>
      </c>
      <c r="F20" s="15">
        <v>0</v>
      </c>
      <c r="G20" s="15">
        <v>0</v>
      </c>
      <c r="H20" s="15">
        <f t="shared" ref="H20:H26" si="6">F20+G20</f>
        <v>0</v>
      </c>
      <c r="I20" s="36"/>
      <c r="J20" s="37" t="s">
        <v>31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si="6"/>
        <v>0</v>
      </c>
      <c r="I21" s="36"/>
      <c r="J21" s="38"/>
    </row>
    <row r="22" s="1" customFormat="1" customHeight="1" spans="1:10">
      <c r="A22" s="17"/>
      <c r="B22" s="18" t="s">
        <v>32</v>
      </c>
      <c r="C22" s="19">
        <f>SUM(C20)</f>
        <v>0</v>
      </c>
      <c r="D22" s="19">
        <f>SUM(D20)</f>
        <v>0</v>
      </c>
      <c r="E22" s="19">
        <f>SUM(E20)</f>
        <v>0</v>
      </c>
      <c r="F22" s="19">
        <f t="shared" ref="F22:H22" si="7">SUM(F20:F21)</f>
        <v>0</v>
      </c>
      <c r="G22" s="19">
        <f t="shared" si="7"/>
        <v>0</v>
      </c>
      <c r="H22" s="19">
        <f t="shared" si="7"/>
        <v>0</v>
      </c>
      <c r="I22" s="39"/>
      <c r="J22" s="40"/>
    </row>
    <row r="23" customHeight="1" spans="1:10">
      <c r="A23" s="13">
        <v>6</v>
      </c>
      <c r="B23" s="14" t="s">
        <v>33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 t="shared" si="6"/>
        <v>0</v>
      </c>
      <c r="I23" s="36"/>
      <c r="J23" s="37" t="s">
        <v>34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6"/>
        <v>0</v>
      </c>
      <c r="I24" s="36"/>
      <c r="J24" s="42"/>
    </row>
    <row r="25" hidden="1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6"/>
        <v>0</v>
      </c>
      <c r="I25" s="36"/>
      <c r="J25" s="42"/>
    </row>
    <row r="26" hidden="1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6"/>
        <v>0</v>
      </c>
      <c r="I26" s="36"/>
      <c r="J26" s="42"/>
    </row>
    <row r="27" s="1" customFormat="1" customHeight="1" spans="1:10">
      <c r="A27" s="17"/>
      <c r="B27" s="18" t="s">
        <v>35</v>
      </c>
      <c r="C27" s="19">
        <f>SUM(C23)</f>
        <v>0</v>
      </c>
      <c r="D27" s="19">
        <f>SUM(D23)</f>
        <v>0</v>
      </c>
      <c r="E27" s="19">
        <f>SUM(E23)</f>
        <v>0</v>
      </c>
      <c r="F27" s="19">
        <f t="shared" ref="F27:H27" si="8">SUM(F23:F26)</f>
        <v>0</v>
      </c>
      <c r="G27" s="19">
        <f t="shared" si="8"/>
        <v>0</v>
      </c>
      <c r="H27" s="19">
        <f t="shared" si="8"/>
        <v>0</v>
      </c>
      <c r="I27" s="39"/>
      <c r="J27" s="43"/>
    </row>
    <row r="28" customHeight="1" spans="1:10">
      <c r="A28" s="13">
        <v>7</v>
      </c>
      <c r="B28" s="14" t="s">
        <v>36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9">F28+G28</f>
        <v>0</v>
      </c>
      <c r="I28" s="36"/>
      <c r="J28" s="44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36"/>
      <c r="J29" s="45"/>
    </row>
    <row r="30" hidden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9"/>
        <v>0</v>
      </c>
      <c r="I30" s="36"/>
      <c r="J30" s="45"/>
    </row>
    <row r="31" hidden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9"/>
        <v>0</v>
      </c>
      <c r="I31" s="36"/>
      <c r="J31" s="45"/>
    </row>
    <row r="32" s="1" customFormat="1" customHeight="1" spans="1:10">
      <c r="A32" s="17"/>
      <c r="B32" s="18" t="s">
        <v>37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10">SUM(F28:F31)</f>
        <v>0</v>
      </c>
      <c r="G32" s="19">
        <f t="shared" si="10"/>
        <v>0</v>
      </c>
      <c r="H32" s="19">
        <f t="shared" si="10"/>
        <v>0</v>
      </c>
      <c r="I32" s="39"/>
      <c r="J32" s="46"/>
    </row>
    <row r="33" customHeight="1" spans="1:10">
      <c r="A33" s="13">
        <v>8</v>
      </c>
      <c r="B33" s="14" t="s">
        <v>38</v>
      </c>
      <c r="C33" s="15">
        <v>0</v>
      </c>
      <c r="D33" s="16"/>
      <c r="E33" s="15">
        <f>C33*D33</f>
        <v>0</v>
      </c>
      <c r="F33" s="15">
        <v>272.6</v>
      </c>
      <c r="G33" s="15">
        <v>0</v>
      </c>
      <c r="H33" s="15">
        <f t="shared" ref="H33:H38" si="11">F33+G33</f>
        <v>272.6</v>
      </c>
      <c r="I33" s="36"/>
      <c r="J33" s="41" t="s">
        <v>39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1"/>
        <v>0</v>
      </c>
      <c r="I34" s="36"/>
      <c r="J34" s="42"/>
    </row>
    <row r="35" s="1" customFormat="1" customHeight="1" spans="1:10">
      <c r="A35" s="17"/>
      <c r="B35" s="18" t="s">
        <v>40</v>
      </c>
      <c r="C35" s="19">
        <f>SUM(C33)</f>
        <v>0</v>
      </c>
      <c r="D35" s="19">
        <f>SUM(D33)</f>
        <v>0</v>
      </c>
      <c r="E35" s="19">
        <f>SUM(E33)</f>
        <v>0</v>
      </c>
      <c r="F35" s="19">
        <f t="shared" ref="F35:H35" si="12">SUM(F33:F34)</f>
        <v>272.6</v>
      </c>
      <c r="G35" s="19">
        <f t="shared" si="12"/>
        <v>0</v>
      </c>
      <c r="H35" s="19">
        <f t="shared" si="12"/>
        <v>272.6</v>
      </c>
      <c r="I35" s="39"/>
      <c r="J35" s="43"/>
    </row>
    <row r="36" customHeight="1" spans="1:10">
      <c r="A36" s="13">
        <v>9</v>
      </c>
      <c r="B36" s="14" t="s">
        <v>41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11"/>
        <v>0</v>
      </c>
      <c r="I36" s="36"/>
      <c r="J36" s="37" t="s">
        <v>42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1"/>
        <v>0</v>
      </c>
      <c r="I37" s="36"/>
      <c r="J37" s="38"/>
    </row>
    <row r="38" hidden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6"/>
      <c r="J38" s="38"/>
    </row>
    <row r="39" s="1" customFormat="1" customHeight="1" spans="1:10">
      <c r="A39" s="17"/>
      <c r="B39" s="18" t="s">
        <v>43</v>
      </c>
      <c r="C39" s="19">
        <f>SUM(C36)</f>
        <v>0</v>
      </c>
      <c r="D39" s="19">
        <f>SUM(D36)</f>
        <v>0</v>
      </c>
      <c r="E39" s="19">
        <f>SUM(E36)</f>
        <v>0</v>
      </c>
      <c r="F39" s="19">
        <f t="shared" ref="F39:H39" si="13">SUM(F36:F38)</f>
        <v>0</v>
      </c>
      <c r="G39" s="19">
        <f t="shared" si="13"/>
        <v>0</v>
      </c>
      <c r="H39" s="19">
        <f t="shared" si="13"/>
        <v>0</v>
      </c>
      <c r="I39" s="39"/>
      <c r="J39" s="40"/>
    </row>
    <row r="40" customHeight="1" spans="1:10">
      <c r="A40" s="20">
        <v>10</v>
      </c>
      <c r="B40" s="14" t="s">
        <v>44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 t="shared" ref="H40:H46" si="14">F40+G40</f>
        <v>0</v>
      </c>
      <c r="I40" s="36"/>
      <c r="J40" s="44"/>
    </row>
    <row r="41" customHeight="1" spans="1:10">
      <c r="A41" s="26"/>
      <c r="B41" s="14"/>
      <c r="C41" s="15"/>
      <c r="D41" s="16"/>
      <c r="E41" s="15"/>
      <c r="F41" s="15">
        <v>0</v>
      </c>
      <c r="G41" s="15">
        <v>0</v>
      </c>
      <c r="H41" s="15">
        <f t="shared" si="14"/>
        <v>0</v>
      </c>
      <c r="I41" s="36"/>
      <c r="J41" s="45"/>
    </row>
    <row r="42" hidden="1" customHeight="1" spans="1:10">
      <c r="A42" s="26"/>
      <c r="B42" s="14"/>
      <c r="C42" s="15"/>
      <c r="D42" s="16"/>
      <c r="E42" s="15"/>
      <c r="F42" s="15">
        <v>0</v>
      </c>
      <c r="G42" s="15">
        <v>0</v>
      </c>
      <c r="H42" s="15">
        <f t="shared" si="14"/>
        <v>0</v>
      </c>
      <c r="I42" s="36"/>
      <c r="J42" s="45"/>
    </row>
    <row r="43" hidden="1" customHeight="1" spans="1:10">
      <c r="A43" s="26"/>
      <c r="B43" s="14"/>
      <c r="C43" s="15"/>
      <c r="D43" s="16"/>
      <c r="E43" s="15"/>
      <c r="F43" s="15">
        <v>0</v>
      </c>
      <c r="G43" s="15">
        <v>0</v>
      </c>
      <c r="H43" s="15">
        <f t="shared" si="14"/>
        <v>0</v>
      </c>
      <c r="I43" s="36"/>
      <c r="J43" s="45"/>
    </row>
    <row r="44" hidden="1" customHeight="1" spans="1:10">
      <c r="A44" s="26"/>
      <c r="B44" s="14"/>
      <c r="C44" s="15"/>
      <c r="D44" s="16"/>
      <c r="E44" s="15"/>
      <c r="F44" s="15">
        <v>0</v>
      </c>
      <c r="G44" s="15">
        <v>0</v>
      </c>
      <c r="H44" s="15">
        <f t="shared" si="14"/>
        <v>0</v>
      </c>
      <c r="I44" s="36"/>
      <c r="J44" s="45"/>
    </row>
    <row r="45" hidden="1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4"/>
        <v>0</v>
      </c>
      <c r="I45" s="36"/>
      <c r="J45" s="45"/>
    </row>
    <row r="46" hidden="1" customHeight="1" spans="1:10">
      <c r="A46" s="23"/>
      <c r="B46" s="14"/>
      <c r="C46" s="15"/>
      <c r="D46" s="16"/>
      <c r="E46" s="15"/>
      <c r="F46" s="15">
        <v>0</v>
      </c>
      <c r="G46" s="15">
        <v>0</v>
      </c>
      <c r="H46" s="15">
        <f t="shared" si="14"/>
        <v>0</v>
      </c>
      <c r="I46" s="36"/>
      <c r="J46" s="45"/>
    </row>
    <row r="47" s="1" customFormat="1" customHeight="1" spans="1:10">
      <c r="A47" s="17"/>
      <c r="B47" s="18" t="s">
        <v>46</v>
      </c>
      <c r="C47" s="19">
        <f>SUM(C40)</f>
        <v>0</v>
      </c>
      <c r="D47" s="19">
        <f>SUM(D40)</f>
        <v>0</v>
      </c>
      <c r="E47" s="19">
        <f>SUM(E40)</f>
        <v>0</v>
      </c>
      <c r="F47" s="19">
        <f t="shared" ref="F47:H47" si="15">SUM(F40:F46)</f>
        <v>0</v>
      </c>
      <c r="G47" s="19">
        <f t="shared" si="15"/>
        <v>0</v>
      </c>
      <c r="H47" s="19">
        <f t="shared" si="15"/>
        <v>0</v>
      </c>
      <c r="I47" s="39"/>
      <c r="J47" s="46"/>
    </row>
    <row r="48" customHeight="1" spans="1:10">
      <c r="A48" s="17"/>
      <c r="B48" s="18" t="s">
        <v>47</v>
      </c>
      <c r="C48" s="19">
        <f t="shared" ref="C48:H48" si="16">SUM(C47,C39,C35,C32,C27,C22,C19,C16,C13,C10)</f>
        <v>0</v>
      </c>
      <c r="D48" s="19">
        <f t="shared" si="16"/>
        <v>0</v>
      </c>
      <c r="E48" s="19">
        <f t="shared" si="16"/>
        <v>0</v>
      </c>
      <c r="F48" s="19">
        <f t="shared" si="16"/>
        <v>25318.53</v>
      </c>
      <c r="G48" s="19">
        <f t="shared" si="16"/>
        <v>0</v>
      </c>
      <c r="H48" s="19">
        <f t="shared" si="16"/>
        <v>25318.53</v>
      </c>
      <c r="I48" s="39"/>
      <c r="J48" s="47"/>
    </row>
    <row r="52" customFormat="1" customHeight="1" spans="1:9">
      <c r="A52" s="27" t="s">
        <v>48</v>
      </c>
      <c r="B52" s="28"/>
      <c r="C52" s="29" t="s">
        <v>49</v>
      </c>
      <c r="D52" s="29"/>
      <c r="E52" s="29" t="s">
        <v>50</v>
      </c>
      <c r="F52" s="29"/>
      <c r="G52" s="29" t="s">
        <v>51</v>
      </c>
      <c r="H52" s="29"/>
      <c r="I52" s="48" t="s">
        <v>52</v>
      </c>
    </row>
    <row r="53" customFormat="1" customHeight="1" spans="1:9">
      <c r="A53" s="30">
        <f>E48</f>
        <v>0</v>
      </c>
      <c r="B53" s="31"/>
      <c r="C53" s="31">
        <f>H48</f>
        <v>25318.53</v>
      </c>
      <c r="D53" s="31"/>
      <c r="E53" s="31">
        <f>F48</f>
        <v>25318.53</v>
      </c>
      <c r="F53" s="31"/>
      <c r="G53" s="31">
        <f>G48</f>
        <v>0</v>
      </c>
      <c r="H53" s="31"/>
      <c r="I53" s="49">
        <f>A53-C53</f>
        <v>-25318.53</v>
      </c>
    </row>
    <row r="55" customFormat="1" customHeight="1" spans="1:9">
      <c r="A55" s="32" t="s">
        <v>53</v>
      </c>
      <c r="B55" s="33"/>
      <c r="C55" s="34" t="s">
        <v>54</v>
      </c>
      <c r="D55" s="32"/>
      <c r="E55" s="32" t="s">
        <v>55</v>
      </c>
      <c r="F55" s="32"/>
      <c r="G55" s="32" t="s">
        <v>56</v>
      </c>
      <c r="H55" s="32"/>
      <c r="I55" s="33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9"/>
    <mergeCell ref="A11:A12"/>
    <mergeCell ref="A14:A15"/>
    <mergeCell ref="A17:A18"/>
    <mergeCell ref="A20:A21"/>
    <mergeCell ref="A23:A26"/>
    <mergeCell ref="A28:A31"/>
    <mergeCell ref="A33:A34"/>
    <mergeCell ref="A36:A38"/>
    <mergeCell ref="A40:A46"/>
    <mergeCell ref="B6:B7"/>
    <mergeCell ref="B8:B9"/>
    <mergeCell ref="B11:B12"/>
    <mergeCell ref="B14:B15"/>
    <mergeCell ref="B17:B18"/>
    <mergeCell ref="B20:B21"/>
    <mergeCell ref="B23:B26"/>
    <mergeCell ref="B28:B31"/>
    <mergeCell ref="B33:B34"/>
    <mergeCell ref="B36:B38"/>
    <mergeCell ref="B40:B46"/>
    <mergeCell ref="C8:C9"/>
    <mergeCell ref="C11:C12"/>
    <mergeCell ref="C14:C15"/>
    <mergeCell ref="C17:C18"/>
    <mergeCell ref="C20:C21"/>
    <mergeCell ref="C23:C26"/>
    <mergeCell ref="C28:C31"/>
    <mergeCell ref="C33:C34"/>
    <mergeCell ref="C36:C38"/>
    <mergeCell ref="C40:C46"/>
    <mergeCell ref="D8:D9"/>
    <mergeCell ref="D11:D12"/>
    <mergeCell ref="D14:D15"/>
    <mergeCell ref="D17:D18"/>
    <mergeCell ref="D20:D21"/>
    <mergeCell ref="D23:D26"/>
    <mergeCell ref="D28:D31"/>
    <mergeCell ref="D33:D34"/>
    <mergeCell ref="D36:D38"/>
    <mergeCell ref="D40:D46"/>
    <mergeCell ref="E8:E9"/>
    <mergeCell ref="E11:E12"/>
    <mergeCell ref="E14:E15"/>
    <mergeCell ref="E17:E18"/>
    <mergeCell ref="E20:E21"/>
    <mergeCell ref="E23:E26"/>
    <mergeCell ref="E28:E31"/>
    <mergeCell ref="E33:E34"/>
    <mergeCell ref="E36:E38"/>
    <mergeCell ref="E40:E46"/>
    <mergeCell ref="J4:J5"/>
    <mergeCell ref="J6:J7"/>
    <mergeCell ref="J8:J10"/>
    <mergeCell ref="J11:J13"/>
    <mergeCell ref="J14:J16"/>
    <mergeCell ref="J17:J19"/>
    <mergeCell ref="J20:J22"/>
    <mergeCell ref="J23:J27"/>
    <mergeCell ref="J28:J32"/>
    <mergeCell ref="J33:J35"/>
    <mergeCell ref="J36:J39"/>
    <mergeCell ref="J40:J47"/>
    <mergeCell ref="H4:I5"/>
  </mergeCells>
  <pageMargins left="0.75" right="0.75" top="1" bottom="1" header="0.511805555555556" footer="0.511805555555556"/>
  <pageSetup paperSize="9" scale="55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2018-12-11T02:48:30Z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2052-11.1.0.8178</vt:lpwstr>
  </property>
</Properties>
</file>