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13_ncr:1_{D87EC5B6-3E60-46E2-8C57-5EA68E224E99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汇总" sheetId="1" r:id="rId1"/>
  </sheets>
  <definedNames>
    <definedName name="_xlnm._FilterDatabase" localSheetId="0" hidden="1">汇总!$A$29:$S$53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N78" i="1"/>
  <c r="P78" i="1" s="1"/>
  <c r="R78" i="1" s="1"/>
  <c r="Q78" i="1" s="1"/>
  <c r="P6" i="1"/>
  <c r="P7" i="1"/>
  <c r="P8" i="1"/>
  <c r="R8" i="1" s="1"/>
  <c r="Q8" i="1" s="1"/>
  <c r="P9" i="1"/>
  <c r="R9" i="1" s="1"/>
  <c r="Q9" i="1" s="1"/>
  <c r="P10" i="1"/>
  <c r="P11" i="1"/>
  <c r="P12" i="1"/>
  <c r="P13" i="1"/>
  <c r="P14" i="1"/>
  <c r="P15" i="1"/>
  <c r="P16" i="1"/>
  <c r="R16" i="1" s="1"/>
  <c r="Q16" i="1" s="1"/>
  <c r="P17" i="1"/>
  <c r="R17" i="1" s="1"/>
  <c r="Q17" i="1" s="1"/>
  <c r="P18" i="1"/>
  <c r="P19" i="1"/>
  <c r="N6" i="1"/>
  <c r="N7" i="1"/>
  <c r="N8" i="1"/>
  <c r="N9" i="1"/>
  <c r="N10" i="1"/>
  <c r="R10" i="1" s="1"/>
  <c r="Q10" i="1" s="1"/>
  <c r="N11" i="1"/>
  <c r="N12" i="1"/>
  <c r="N13" i="1"/>
  <c r="N14" i="1"/>
  <c r="R14" i="1" s="1"/>
  <c r="Q14" i="1" s="1"/>
  <c r="N15" i="1"/>
  <c r="N16" i="1"/>
  <c r="N17" i="1"/>
  <c r="N18" i="1"/>
  <c r="R18" i="1" s="1"/>
  <c r="Q18" i="1" s="1"/>
  <c r="N19" i="1"/>
  <c r="N20" i="1"/>
  <c r="N21" i="1"/>
  <c r="N22" i="1"/>
  <c r="P22" i="1" s="1"/>
  <c r="R22" i="1" s="1"/>
  <c r="Q22" i="1" s="1"/>
  <c r="N23" i="1"/>
  <c r="N24" i="1"/>
  <c r="N26" i="1"/>
  <c r="P26" i="1" s="1"/>
  <c r="R26" i="1" s="1"/>
  <c r="Q26" i="1" s="1"/>
  <c r="N27" i="1"/>
  <c r="P27" i="1" s="1"/>
  <c r="R27" i="1" s="1"/>
  <c r="Q27" i="1" s="1"/>
  <c r="N28" i="1"/>
  <c r="N29" i="1"/>
  <c r="N30" i="1"/>
  <c r="P30" i="1" s="1"/>
  <c r="R30" i="1" s="1"/>
  <c r="Q30" i="1" s="1"/>
  <c r="N31" i="1"/>
  <c r="P31" i="1" s="1"/>
  <c r="R31" i="1" s="1"/>
  <c r="Q31" i="1" s="1"/>
  <c r="N32" i="1"/>
  <c r="N33" i="1"/>
  <c r="N34" i="1"/>
  <c r="P34" i="1" s="1"/>
  <c r="N35" i="1"/>
  <c r="P35" i="1" s="1"/>
  <c r="R35" i="1" s="1"/>
  <c r="Q35" i="1" s="1"/>
  <c r="N36" i="1"/>
  <c r="N37" i="1"/>
  <c r="N38" i="1"/>
  <c r="P38" i="1" s="1"/>
  <c r="R38" i="1" s="1"/>
  <c r="Q38" i="1" s="1"/>
  <c r="N39" i="1"/>
  <c r="N40" i="1"/>
  <c r="N41" i="1"/>
  <c r="N42" i="1"/>
  <c r="P42" i="1" s="1"/>
  <c r="R42" i="1" s="1"/>
  <c r="Q42" i="1" s="1"/>
  <c r="N43" i="1"/>
  <c r="P43" i="1" s="1"/>
  <c r="R43" i="1" s="1"/>
  <c r="Q43" i="1" s="1"/>
  <c r="N44" i="1"/>
  <c r="N45" i="1"/>
  <c r="N46" i="1"/>
  <c r="P46" i="1" s="1"/>
  <c r="R46" i="1" s="1"/>
  <c r="Q46" i="1" s="1"/>
  <c r="N47" i="1"/>
  <c r="P47" i="1" s="1"/>
  <c r="R47" i="1" s="1"/>
  <c r="Q47" i="1" s="1"/>
  <c r="N48" i="1"/>
  <c r="N49" i="1"/>
  <c r="N50" i="1"/>
  <c r="P50" i="1" s="1"/>
  <c r="R50" i="1" s="1"/>
  <c r="Q50" i="1" s="1"/>
  <c r="N51" i="1"/>
  <c r="P51" i="1" s="1"/>
  <c r="R51" i="1" s="1"/>
  <c r="Q51" i="1" s="1"/>
  <c r="N52" i="1"/>
  <c r="N53" i="1"/>
  <c r="N54" i="1"/>
  <c r="P54" i="1" s="1"/>
  <c r="R54" i="1" s="1"/>
  <c r="Q54" i="1" s="1"/>
  <c r="N55" i="1"/>
  <c r="N56" i="1"/>
  <c r="N57" i="1"/>
  <c r="N58" i="1"/>
  <c r="P58" i="1" s="1"/>
  <c r="R58" i="1" s="1"/>
  <c r="Q58" i="1" s="1"/>
  <c r="N59" i="1"/>
  <c r="P59" i="1" s="1"/>
  <c r="N60" i="1"/>
  <c r="N61" i="1"/>
  <c r="N62" i="1"/>
  <c r="P62" i="1" s="1"/>
  <c r="N63" i="1"/>
  <c r="P63" i="1" s="1"/>
  <c r="R63" i="1" s="1"/>
  <c r="Q63" i="1" s="1"/>
  <c r="N64" i="1"/>
  <c r="N65" i="1"/>
  <c r="N66" i="1"/>
  <c r="P66" i="1" s="1"/>
  <c r="R66" i="1" s="1"/>
  <c r="Q66" i="1" s="1"/>
  <c r="N67" i="1"/>
  <c r="P67" i="1" s="1"/>
  <c r="R67" i="1" s="1"/>
  <c r="Q67" i="1" s="1"/>
  <c r="N68" i="1"/>
  <c r="N69" i="1"/>
  <c r="N70" i="1"/>
  <c r="P70" i="1" s="1"/>
  <c r="N71" i="1"/>
  <c r="N72" i="1"/>
  <c r="N73" i="1"/>
  <c r="N74" i="1"/>
  <c r="P74" i="1" s="1"/>
  <c r="R74" i="1" s="1"/>
  <c r="Q74" i="1" s="1"/>
  <c r="N75" i="1"/>
  <c r="P75" i="1" s="1"/>
  <c r="N76" i="1"/>
  <c r="N77" i="1"/>
  <c r="N5" i="1"/>
  <c r="P5" i="1" s="1"/>
  <c r="R5" i="1" s="1"/>
  <c r="Q5" i="1" s="1"/>
  <c r="P20" i="1"/>
  <c r="R20" i="1" s="1"/>
  <c r="Q20" i="1" s="1"/>
  <c r="P21" i="1"/>
  <c r="R21" i="1" s="1"/>
  <c r="Q21" i="1" s="1"/>
  <c r="P24" i="1"/>
  <c r="R24" i="1" s="1"/>
  <c r="Q24" i="1" s="1"/>
  <c r="P25" i="1"/>
  <c r="R25" i="1" s="1"/>
  <c r="Q25" i="1" s="1"/>
  <c r="P28" i="1"/>
  <c r="R28" i="1" s="1"/>
  <c r="Q28" i="1" s="1"/>
  <c r="P29" i="1"/>
  <c r="R29" i="1" s="1"/>
  <c r="Q29" i="1" s="1"/>
  <c r="P32" i="1"/>
  <c r="R32" i="1" s="1"/>
  <c r="Q32" i="1" s="1"/>
  <c r="P33" i="1"/>
  <c r="R33" i="1" s="1"/>
  <c r="Q33" i="1" s="1"/>
  <c r="P36" i="1"/>
  <c r="R36" i="1" s="1"/>
  <c r="Q36" i="1" s="1"/>
  <c r="P37" i="1"/>
  <c r="R37" i="1" s="1"/>
  <c r="Q37" i="1" s="1"/>
  <c r="P40" i="1"/>
  <c r="R40" i="1" s="1"/>
  <c r="Q40" i="1" s="1"/>
  <c r="P41" i="1"/>
  <c r="P44" i="1"/>
  <c r="R44" i="1" s="1"/>
  <c r="Q44" i="1" s="1"/>
  <c r="P45" i="1"/>
  <c r="R45" i="1" s="1"/>
  <c r="Q45" i="1" s="1"/>
  <c r="P48" i="1"/>
  <c r="R48" i="1" s="1"/>
  <c r="Q48" i="1" s="1"/>
  <c r="P49" i="1"/>
  <c r="R49" i="1" s="1"/>
  <c r="Q49" i="1" s="1"/>
  <c r="P52" i="1"/>
  <c r="R52" i="1" s="1"/>
  <c r="Q52" i="1" s="1"/>
  <c r="P53" i="1"/>
  <c r="R53" i="1" s="1"/>
  <c r="Q53" i="1" s="1"/>
  <c r="P56" i="1"/>
  <c r="R56" i="1" s="1"/>
  <c r="Q56" i="1" s="1"/>
  <c r="P57" i="1"/>
  <c r="R57" i="1" s="1"/>
  <c r="Q57" i="1" s="1"/>
  <c r="P60" i="1"/>
  <c r="P61" i="1"/>
  <c r="P64" i="1"/>
  <c r="R64" i="1" s="1"/>
  <c r="Q64" i="1" s="1"/>
  <c r="P65" i="1"/>
  <c r="R65" i="1" s="1"/>
  <c r="Q65" i="1" s="1"/>
  <c r="P68" i="1"/>
  <c r="R68" i="1" s="1"/>
  <c r="Q68" i="1" s="1"/>
  <c r="P69" i="1"/>
  <c r="R69" i="1" s="1"/>
  <c r="Q69" i="1" s="1"/>
  <c r="P72" i="1"/>
  <c r="R72" i="1" s="1"/>
  <c r="Q72" i="1" s="1"/>
  <c r="P73" i="1"/>
  <c r="R73" i="1" s="1"/>
  <c r="Q73" i="1" s="1"/>
  <c r="P76" i="1"/>
  <c r="R76" i="1" s="1"/>
  <c r="Q76" i="1" s="1"/>
  <c r="P77" i="1"/>
  <c r="R77" i="1" s="1"/>
  <c r="Q77" i="1" s="1"/>
  <c r="R7" i="1"/>
  <c r="Q7" i="1" s="1"/>
  <c r="R12" i="1"/>
  <c r="Q12" i="1" s="1"/>
  <c r="R60" i="1"/>
  <c r="Q60" i="1" s="1"/>
  <c r="R61" i="1"/>
  <c r="Q61" i="1" s="1"/>
  <c r="R6" i="1" l="1"/>
  <c r="Q6" i="1" s="1"/>
  <c r="R41" i="1"/>
  <c r="Q41" i="1" s="1"/>
  <c r="R19" i="1"/>
  <c r="Q19" i="1" s="1"/>
  <c r="R15" i="1"/>
  <c r="Q15" i="1" s="1"/>
  <c r="R11" i="1"/>
  <c r="Q11" i="1" s="1"/>
  <c r="R13" i="1"/>
  <c r="Q13" i="1" s="1"/>
  <c r="R75" i="1"/>
  <c r="Q75" i="1" s="1"/>
  <c r="R59" i="1"/>
  <c r="Q59" i="1" s="1"/>
  <c r="P71" i="1"/>
  <c r="R71" i="1" s="1"/>
  <c r="Q71" i="1" s="1"/>
  <c r="P55" i="1"/>
  <c r="R55" i="1" s="1"/>
  <c r="P39" i="1"/>
  <c r="R39" i="1" s="1"/>
  <c r="Q39" i="1" s="1"/>
  <c r="P23" i="1"/>
  <c r="R23" i="1" s="1"/>
  <c r="Q23" i="1" s="1"/>
  <c r="R70" i="1"/>
  <c r="Q70" i="1" s="1"/>
  <c r="R62" i="1"/>
  <c r="Q62" i="1" s="1"/>
  <c r="R34" i="1"/>
  <c r="Q34" i="1" s="1"/>
  <c r="R79" i="1" l="1"/>
  <c r="Q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4" authorId="0" shapeId="0" xr:uid="{00000000-0006-0000-0000-000001000000}">
      <text>
        <r>
          <rPr>
            <sz val="9"/>
            <color indexed="81"/>
            <rFont val="宋体"/>
            <family val="3"/>
            <charset val="134"/>
          </rPr>
          <t>不含接、送日</t>
        </r>
      </text>
    </comment>
    <comment ref="G4" authorId="0" shapeId="0" xr:uid="{00000000-0006-0000-0000-000002000000}">
      <text>
        <r>
          <rPr>
            <sz val="9"/>
            <color indexed="81"/>
            <rFont val="宋体"/>
            <family val="3"/>
            <charset val="134"/>
          </rPr>
          <t>不得在风景名胜区、度假村举办区域会议</t>
        </r>
      </text>
    </comment>
    <comment ref="I4" authorId="0" shapeId="0" xr:uid="{00000000-0006-0000-0000-000003000000}">
      <text>
        <r>
          <rPr>
            <sz val="9"/>
            <color indexed="81"/>
            <rFont val="宋体"/>
            <family val="3"/>
            <charset val="134"/>
          </rPr>
          <t>会议场地以四星级宾馆为主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宋体"/>
            <family val="3"/>
            <charset val="134"/>
          </rPr>
          <t>不在五星级宾馆举行。</t>
        </r>
      </text>
    </comment>
    <comment ref="S4" authorId="0" shapeId="0" xr:uid="{00000000-0006-0000-0000-000004000000}">
      <text>
        <r>
          <rPr>
            <sz val="9"/>
            <color indexed="81"/>
            <rFont val="宋体"/>
            <family val="3"/>
            <charset val="134"/>
          </rPr>
          <t>规定会期一天，人均600元，每增加一天会期，增加300元/人天</t>
        </r>
      </text>
    </comment>
  </commentList>
</comments>
</file>

<file path=xl/sharedStrings.xml><?xml version="1.0" encoding="utf-8"?>
<sst xmlns="http://schemas.openxmlformats.org/spreadsheetml/2006/main" count="542" uniqueCount="147">
  <si>
    <t>部门</t>
  </si>
  <si>
    <t>科室</t>
  </si>
  <si>
    <t>会议内容</t>
    <phoneticPr fontId="3" type="noConversion"/>
  </si>
  <si>
    <t>会议时间</t>
    <phoneticPr fontId="3" type="noConversion"/>
  </si>
  <si>
    <t>会议地点</t>
    <phoneticPr fontId="3" type="noConversion"/>
  </si>
  <si>
    <t>酒店</t>
    <phoneticPr fontId="3" type="noConversion"/>
  </si>
  <si>
    <t>与会经销商</t>
    <phoneticPr fontId="3" type="noConversion"/>
  </si>
  <si>
    <t>SGMS人数
B</t>
    <phoneticPr fontId="3" type="noConversion"/>
  </si>
  <si>
    <t>费用（场地面积要求人均至少3㎡）</t>
    <phoneticPr fontId="3" type="noConversion"/>
  </si>
  <si>
    <t>备注</t>
    <phoneticPr fontId="3" type="noConversion"/>
  </si>
  <si>
    <t>开始</t>
    <phoneticPr fontId="3" type="noConversion"/>
  </si>
  <si>
    <t>会期</t>
    <phoneticPr fontId="3" type="noConversion"/>
  </si>
  <si>
    <t>城市</t>
    <phoneticPr fontId="3" type="noConversion"/>
  </si>
  <si>
    <t>是否风景名胜区、度假村</t>
    <phoneticPr fontId="3" type="noConversion"/>
  </si>
  <si>
    <t>名称</t>
    <phoneticPr fontId="3" type="noConversion"/>
  </si>
  <si>
    <t>家数</t>
    <phoneticPr fontId="3" type="noConversion"/>
  </si>
  <si>
    <t>人数
A</t>
    <phoneticPr fontId="3" type="noConversion"/>
  </si>
  <si>
    <t>场地费
C</t>
    <phoneticPr fontId="3" type="noConversion"/>
  </si>
  <si>
    <t>餐费
D</t>
    <phoneticPr fontId="3" type="noConversion"/>
  </si>
  <si>
    <t>LED屏费用
E</t>
    <phoneticPr fontId="3" type="noConversion"/>
  </si>
  <si>
    <t>税金
G</t>
    <phoneticPr fontId="3" type="noConversion"/>
  </si>
  <si>
    <t>餐费人均</t>
    <phoneticPr fontId="3" type="noConversion"/>
  </si>
  <si>
    <t>售后服务事业部</t>
  </si>
  <si>
    <t>售后技术</t>
  </si>
  <si>
    <t>否</t>
  </si>
  <si>
    <t>待定</t>
  </si>
  <si>
    <t>售后技术</t>
    <phoneticPr fontId="2" type="noConversion"/>
  </si>
  <si>
    <t>成都</t>
    <phoneticPr fontId="2" type="noConversion"/>
  </si>
  <si>
    <t>成都培训中心</t>
    <phoneticPr fontId="2" type="noConversion"/>
  </si>
  <si>
    <t>贵州</t>
    <phoneticPr fontId="2" type="noConversion"/>
  </si>
  <si>
    <t>待定</t>
    <phoneticPr fontId="2" type="noConversion"/>
  </si>
  <si>
    <t>昆明</t>
    <phoneticPr fontId="2" type="noConversion"/>
  </si>
  <si>
    <t>待定</t>
    <phoneticPr fontId="2" type="noConversion"/>
  </si>
  <si>
    <t>太原</t>
  </si>
  <si>
    <t>郑州</t>
  </si>
  <si>
    <t>高碑店</t>
  </si>
  <si>
    <t>顺德</t>
  </si>
  <si>
    <t>珠海</t>
  </si>
  <si>
    <t>长沙</t>
  </si>
  <si>
    <t>武汉</t>
  </si>
  <si>
    <t>无锡</t>
  </si>
  <si>
    <t>常州</t>
  </si>
  <si>
    <t>长春</t>
  </si>
  <si>
    <t>潍坊</t>
  </si>
  <si>
    <t>济南</t>
  </si>
  <si>
    <t>售后技术</t>
    <phoneticPr fontId="2" type="noConversion"/>
  </si>
  <si>
    <t>核心集团会议</t>
    <phoneticPr fontId="2" type="noConversion"/>
  </si>
  <si>
    <t>2021年现场技术交流费用SOW</t>
  </si>
  <si>
    <t>2021年Q1区域交流
（T2）四川、重庆区域</t>
    <phoneticPr fontId="2" type="noConversion"/>
  </si>
  <si>
    <t>厦门</t>
    <phoneticPr fontId="2" type="noConversion"/>
  </si>
  <si>
    <t>2021年Q1区域交流
（T1）厦门</t>
    <phoneticPr fontId="2" type="noConversion"/>
  </si>
  <si>
    <t>2021年Q1区域交流
（T1）上海、浙江</t>
    <phoneticPr fontId="2" type="noConversion"/>
  </si>
  <si>
    <t>2021年Q2区域交流
（T1）厦门</t>
    <phoneticPr fontId="2" type="noConversion"/>
  </si>
  <si>
    <t>2021年Q2区域交流
（T1）上海、浙江</t>
    <phoneticPr fontId="2" type="noConversion"/>
  </si>
  <si>
    <t>杭州</t>
    <phoneticPr fontId="2" type="noConversion"/>
  </si>
  <si>
    <t>泉州</t>
    <phoneticPr fontId="2" type="noConversion"/>
  </si>
  <si>
    <t>宁波</t>
    <phoneticPr fontId="2" type="noConversion"/>
  </si>
  <si>
    <t>2021年Q1区域交流
（T2）贵州区域</t>
    <phoneticPr fontId="2" type="noConversion"/>
  </si>
  <si>
    <t>2021年Q2区域交流
（T2）贵州区域</t>
    <phoneticPr fontId="2" type="noConversion"/>
  </si>
  <si>
    <t>2021年Q2区域交流
（T2）云南 区域</t>
    <phoneticPr fontId="2" type="noConversion"/>
  </si>
  <si>
    <t>2021年Q2区域交流
（T3）京津冀</t>
    <phoneticPr fontId="2" type="noConversion"/>
  </si>
  <si>
    <t>2021年Q1区域交流
（T6）东三省</t>
    <phoneticPr fontId="2" type="noConversion"/>
  </si>
  <si>
    <t>2021年Q1区域交流
（T6）鲁北地区</t>
    <phoneticPr fontId="2" type="noConversion"/>
  </si>
  <si>
    <t>2021年Q1区域交流
（T3）山西、天津</t>
    <phoneticPr fontId="2" type="noConversion"/>
  </si>
  <si>
    <t>2021年Q1区域交流
（T3）河南、北京</t>
    <phoneticPr fontId="2" type="noConversion"/>
  </si>
  <si>
    <t>2021年Q1区域交流
（T4）广西、湖南</t>
    <phoneticPr fontId="2" type="noConversion"/>
  </si>
  <si>
    <t>2021年Q1区域交流
（T4）广东、海南</t>
    <phoneticPr fontId="2" type="noConversion"/>
  </si>
  <si>
    <t>2021年Q2区域交流
（T4）广东、海南</t>
    <phoneticPr fontId="2" type="noConversion"/>
  </si>
  <si>
    <t>2021年Q2区域交流
（T4）江西、湖南</t>
    <phoneticPr fontId="2" type="noConversion"/>
  </si>
  <si>
    <t>2021年Q1区域交流
（T5）安徽、湖北</t>
    <phoneticPr fontId="2" type="noConversion"/>
  </si>
  <si>
    <t>2021年Q1区域交流
（T5）江苏</t>
    <phoneticPr fontId="2" type="noConversion"/>
  </si>
  <si>
    <t>2021年Q2区域交流
（T5）安徽、湖北</t>
    <phoneticPr fontId="2" type="noConversion"/>
  </si>
  <si>
    <t>2021年Q2区域交流
（T5）江苏</t>
    <phoneticPr fontId="2" type="noConversion"/>
  </si>
  <si>
    <t>2021年Q2区域交流
（T6）东三省</t>
    <phoneticPr fontId="2" type="noConversion"/>
  </si>
  <si>
    <t>2021年Q2区域交流
（T6）鲁北地区</t>
    <phoneticPr fontId="2" type="noConversion"/>
  </si>
  <si>
    <t>2021年Q2区域交流
（T3）河南、北京</t>
    <phoneticPr fontId="2" type="noConversion"/>
  </si>
  <si>
    <t>海南</t>
    <phoneticPr fontId="2" type="noConversion"/>
  </si>
  <si>
    <t>安徽</t>
    <phoneticPr fontId="2" type="noConversion"/>
  </si>
  <si>
    <t>烟台</t>
    <phoneticPr fontId="2" type="noConversion"/>
  </si>
  <si>
    <t>天津</t>
    <phoneticPr fontId="2" type="noConversion"/>
  </si>
  <si>
    <t>北京</t>
    <phoneticPr fontId="2" type="noConversion"/>
  </si>
  <si>
    <t>成都</t>
    <phoneticPr fontId="2" type="noConversion"/>
  </si>
  <si>
    <t>2021年Q3区域交流
（T1）厦门</t>
    <phoneticPr fontId="2" type="noConversion"/>
  </si>
  <si>
    <t>2021年Q3区域交流
（T1）上海、浙江</t>
    <phoneticPr fontId="2" type="noConversion"/>
  </si>
  <si>
    <t>2021年Q4区域交流
（T1）厦门</t>
    <phoneticPr fontId="2" type="noConversion"/>
  </si>
  <si>
    <t>2021年Q4区域交流
（T1）上海、浙江</t>
    <phoneticPr fontId="2" type="noConversion"/>
  </si>
  <si>
    <t>2021年Q3区域交流
（T2）贵州区域</t>
    <phoneticPr fontId="2" type="noConversion"/>
  </si>
  <si>
    <t>2021年Q4区域交流
（T2）贵州区域</t>
    <phoneticPr fontId="2" type="noConversion"/>
  </si>
  <si>
    <t>2021年Q3区域交流
（T2）四川、重庆区域</t>
    <phoneticPr fontId="2" type="noConversion"/>
  </si>
  <si>
    <t>2021年Q4区域交流
（T2）云南 区域</t>
    <phoneticPr fontId="2" type="noConversion"/>
  </si>
  <si>
    <t>2021年Q3区域交流
（T3）山西、天津</t>
    <phoneticPr fontId="2" type="noConversion"/>
  </si>
  <si>
    <t>2021年Q4区域交流
（T3）河南、北京</t>
    <phoneticPr fontId="2" type="noConversion"/>
  </si>
  <si>
    <t>2021年Q3区域交流
（T3）河南、北京</t>
    <phoneticPr fontId="2" type="noConversion"/>
  </si>
  <si>
    <t>2021年Q4区域交流
（T3）京津冀</t>
    <phoneticPr fontId="2" type="noConversion"/>
  </si>
  <si>
    <t>2021年Q3区域交流
（T4）广东、海南</t>
    <phoneticPr fontId="2" type="noConversion"/>
  </si>
  <si>
    <t>2021年Q3区域交流
（T4）广西、湖南</t>
    <phoneticPr fontId="2" type="noConversion"/>
  </si>
  <si>
    <t>2021年Q4区域交流
（T4）广东、海南</t>
    <phoneticPr fontId="2" type="noConversion"/>
  </si>
  <si>
    <t>2021年Q4区域交流
（T4）江西、湖南</t>
    <phoneticPr fontId="2" type="noConversion"/>
  </si>
  <si>
    <t>2021年Q3区域交流
（T5）安徽、湖北</t>
    <phoneticPr fontId="2" type="noConversion"/>
  </si>
  <si>
    <t>2021年Q3区域交流
（T5）江苏</t>
    <phoneticPr fontId="2" type="noConversion"/>
  </si>
  <si>
    <t>2021年Q4区域交流
（T5）安徽、湖北</t>
    <phoneticPr fontId="2" type="noConversion"/>
  </si>
  <si>
    <t>2021年Q4区域交流
（T5）江苏</t>
    <phoneticPr fontId="2" type="noConversion"/>
  </si>
  <si>
    <t>2021年Q3区域交流
（T6）东三省</t>
    <phoneticPr fontId="2" type="noConversion"/>
  </si>
  <si>
    <t>2021年Q3区域交流
（T6）鲁北地区</t>
    <phoneticPr fontId="2" type="noConversion"/>
  </si>
  <si>
    <t>2021年Q4区域交流
（T6）东三省</t>
    <phoneticPr fontId="2" type="noConversion"/>
  </si>
  <si>
    <t>2021年Q4区域交流
（T6）鲁北地区</t>
    <phoneticPr fontId="2" type="noConversion"/>
  </si>
  <si>
    <t>2021年Q1 N1\N2区域车工坊交流</t>
    <phoneticPr fontId="2" type="noConversion"/>
  </si>
  <si>
    <t>2021年Q1 N3\N4区域车工坊交流</t>
    <phoneticPr fontId="2" type="noConversion"/>
  </si>
  <si>
    <t>2021年Q1 N5\N6区域车工坊交流</t>
    <phoneticPr fontId="2" type="noConversion"/>
  </si>
  <si>
    <t>2021年Q1 S1\S2区域车工坊交流</t>
    <phoneticPr fontId="2" type="noConversion"/>
  </si>
  <si>
    <t>2021年Q1 S3\S4区域车工坊交流</t>
    <phoneticPr fontId="2" type="noConversion"/>
  </si>
  <si>
    <t>2021年Q1 S5\S6\S7区域车工坊交流</t>
    <phoneticPr fontId="2" type="noConversion"/>
  </si>
  <si>
    <t>郑州</t>
    <phoneticPr fontId="2" type="noConversion"/>
  </si>
  <si>
    <t>武汉</t>
    <phoneticPr fontId="2" type="noConversion"/>
  </si>
  <si>
    <t>成都</t>
    <phoneticPr fontId="2" type="noConversion"/>
  </si>
  <si>
    <t>2021年Q2 N1\N2区域车工坊交流</t>
    <phoneticPr fontId="2" type="noConversion"/>
  </si>
  <si>
    <t>2021年Q2 N3\N4区域车工坊交流</t>
    <phoneticPr fontId="2" type="noConversion"/>
  </si>
  <si>
    <t>2021年Q2 N5\N6区域车工坊交流</t>
    <phoneticPr fontId="2" type="noConversion"/>
  </si>
  <si>
    <t>2021年Q2 S1\S2区域车工坊交流</t>
    <phoneticPr fontId="2" type="noConversion"/>
  </si>
  <si>
    <t>2021年Q2 S3\S4区域车工坊交流</t>
    <phoneticPr fontId="2" type="noConversion"/>
  </si>
  <si>
    <t>2021年Q2 S5\S6\S7区域车工坊交流</t>
    <phoneticPr fontId="2" type="noConversion"/>
  </si>
  <si>
    <t>2021年Q3 N1\N2区域车工坊交流</t>
    <phoneticPr fontId="2" type="noConversion"/>
  </si>
  <si>
    <t>2021年Q3 N3\N4区域车工坊交流</t>
    <phoneticPr fontId="2" type="noConversion"/>
  </si>
  <si>
    <t>2021年Q3 N5\N6区域车工坊交流</t>
    <phoneticPr fontId="2" type="noConversion"/>
  </si>
  <si>
    <t>2021年Q3 S1\S2区域车工坊交流</t>
    <phoneticPr fontId="2" type="noConversion"/>
  </si>
  <si>
    <t>2021年Q3 S3\S4区域车工坊交流</t>
    <phoneticPr fontId="2" type="noConversion"/>
  </si>
  <si>
    <t>2021年Q3 S5\S6\S7区域车工坊交流</t>
    <phoneticPr fontId="2" type="noConversion"/>
  </si>
  <si>
    <t>2021年Q4 N1\N2区域车工坊交流</t>
    <phoneticPr fontId="2" type="noConversion"/>
  </si>
  <si>
    <t>2021年Q4 N3\N4区域车工坊交流</t>
    <phoneticPr fontId="2" type="noConversion"/>
  </si>
  <si>
    <t>2021年Q4 N5\N6区域车工坊交流</t>
    <phoneticPr fontId="2" type="noConversion"/>
  </si>
  <si>
    <t>2021年Q4 S1\S2区域车工坊交流</t>
    <phoneticPr fontId="2" type="noConversion"/>
  </si>
  <si>
    <t>2021年Q4 S3\S4区域车工坊交流</t>
    <phoneticPr fontId="2" type="noConversion"/>
  </si>
  <si>
    <t>2021年Q4 S5\S6\S7区域车工坊交流</t>
    <phoneticPr fontId="2" type="noConversion"/>
  </si>
  <si>
    <t>沈阳</t>
    <phoneticPr fontId="2" type="noConversion"/>
  </si>
  <si>
    <t>天津</t>
    <phoneticPr fontId="2" type="noConversion"/>
  </si>
  <si>
    <t>太原</t>
    <phoneticPr fontId="2" type="noConversion"/>
  </si>
  <si>
    <t>苏州</t>
    <phoneticPr fontId="2" type="noConversion"/>
  </si>
  <si>
    <t>上海</t>
    <phoneticPr fontId="2" type="noConversion"/>
  </si>
  <si>
    <t>广州</t>
    <phoneticPr fontId="2" type="noConversion"/>
  </si>
  <si>
    <t>贵州</t>
    <phoneticPr fontId="2" type="noConversion"/>
  </si>
  <si>
    <t>成都培训中心</t>
    <phoneticPr fontId="2" type="noConversion"/>
  </si>
  <si>
    <t>四星及以下</t>
  </si>
  <si>
    <t>星级</t>
    <phoneticPr fontId="3" type="noConversion"/>
  </si>
  <si>
    <t xml:space="preserve"> 总费用
H=C+D+E+F</t>
    <phoneticPr fontId="3" type="noConversion"/>
  </si>
  <si>
    <t>服务费                    F</t>
    <phoneticPr fontId="3" type="noConversion"/>
  </si>
  <si>
    <t>总计：（不含增值税6%）</t>
    <phoneticPr fontId="2" type="noConversion"/>
  </si>
  <si>
    <t>优惠总计：（不含增值税6%）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</si>
</sst>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#,##0.0_ "/>
    <numFmt numFmtId="178" formatCode="#,##0_);[Red]\(#,##0\)"/>
  </numFmts>
  <fonts count="8">
    <font>
      <sz val="11"/>
      <color theme="1"/>
      <name val="等线"/>
      <family val="2"/>
      <scheme val="minor"/>
    </font>
    <font>
      <b/>
      <sz val="16"/>
      <color theme="1"/>
      <name val="Arial Unicode MS"/>
      <family val="2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Arial Unicode MS"/>
      <family val="2"/>
      <charset val="134"/>
    </font>
    <font>
      <sz val="16"/>
      <color theme="1"/>
      <name val="Arial Unicode MS"/>
      <family val="2"/>
      <charset val="134"/>
    </font>
    <font>
      <sz val="9"/>
      <color indexed="81"/>
      <name val="宋体"/>
      <family val="3"/>
      <charset val="134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Fill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38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14" fontId="5" fillId="0" borderId="0" xfId="0" applyNumberFormat="1" applyFont="1" applyFill="1" applyBorder="1" applyAlignment="1" applyProtection="1">
      <alignment horizontal="center" vertical="center"/>
      <protection locked="0"/>
    </xf>
    <xf numFmtId="177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78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38" fontId="5" fillId="0" borderId="1" xfId="0" applyNumberFormat="1" applyFont="1" applyFill="1" applyBorder="1" applyAlignment="1" applyProtection="1">
      <alignment horizontal="center" vertical="center"/>
      <protection locked="0"/>
    </xf>
    <xf numFmtId="178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2:W80"/>
  <sheetViews>
    <sheetView tabSelected="1" topLeftCell="F70" zoomScale="40" zoomScaleNormal="40" zoomScaleSheetLayoutView="50" workbookViewId="0">
      <selection activeCell="S85" sqref="S85"/>
    </sheetView>
  </sheetViews>
  <sheetFormatPr defaultColWidth="9" defaultRowHeight="14.15"/>
  <cols>
    <col min="1" max="1" width="25.140625" style="1" customWidth="1"/>
    <col min="2" max="2" width="14.85546875" style="1" customWidth="1"/>
    <col min="3" max="3" width="57" style="1" customWidth="1"/>
    <col min="4" max="4" width="21.35546875" style="1" customWidth="1"/>
    <col min="5" max="5" width="14.140625" style="1" customWidth="1"/>
    <col min="6" max="6" width="16.85546875" style="21" customWidth="1"/>
    <col min="7" max="7" width="20.5" style="1" customWidth="1"/>
    <col min="8" max="8" width="21.2109375" style="1" bestFit="1" customWidth="1"/>
    <col min="9" max="9" width="15.7109375" style="22" customWidth="1"/>
    <col min="10" max="10" width="15.5" style="22" customWidth="1"/>
    <col min="11" max="11" width="18.5" style="22" customWidth="1"/>
    <col min="12" max="12" width="15" style="22" customWidth="1"/>
    <col min="13" max="13" width="15.140625" style="22" customWidth="1"/>
    <col min="14" max="14" width="15.35546875" style="22" customWidth="1"/>
    <col min="15" max="15" width="20" style="22" customWidth="1"/>
    <col min="16" max="16" width="25.5" style="1" customWidth="1"/>
    <col min="17" max="17" width="13.2109375" style="1" customWidth="1"/>
    <col min="18" max="18" width="24.7109375" style="22" customWidth="1"/>
    <col min="19" max="19" width="18.640625" style="22" customWidth="1"/>
    <col min="20" max="20" width="60" style="1" customWidth="1"/>
    <col min="21" max="21" width="9" style="1"/>
    <col min="22" max="22" width="5.35546875" style="1" bestFit="1" customWidth="1"/>
    <col min="23" max="23" width="9" style="1" hidden="1" customWidth="1"/>
    <col min="24" max="16384" width="9" style="1"/>
  </cols>
  <sheetData>
    <row r="2" spans="1:20" ht="40.200000000000003" customHeight="1">
      <c r="A2" s="32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40.200000000000003" customHeight="1">
      <c r="A3" s="31" t="s">
        <v>0</v>
      </c>
      <c r="B3" s="31" t="s">
        <v>1</v>
      </c>
      <c r="C3" s="33" t="s">
        <v>2</v>
      </c>
      <c r="D3" s="31" t="s">
        <v>3</v>
      </c>
      <c r="E3" s="31"/>
      <c r="F3" s="31" t="s">
        <v>4</v>
      </c>
      <c r="G3" s="31"/>
      <c r="H3" s="31" t="s">
        <v>5</v>
      </c>
      <c r="I3" s="31"/>
      <c r="J3" s="31" t="s">
        <v>6</v>
      </c>
      <c r="K3" s="31"/>
      <c r="L3" s="31" t="s">
        <v>7</v>
      </c>
      <c r="M3" s="31" t="s">
        <v>8</v>
      </c>
      <c r="N3" s="31"/>
      <c r="O3" s="31"/>
      <c r="P3" s="31"/>
      <c r="Q3" s="31"/>
      <c r="R3" s="31"/>
      <c r="S3" s="31"/>
      <c r="T3" s="31" t="s">
        <v>9</v>
      </c>
    </row>
    <row r="4" spans="1:20" ht="77.5" customHeight="1">
      <c r="A4" s="31"/>
      <c r="B4" s="31"/>
      <c r="C4" s="33"/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142</v>
      </c>
      <c r="J4" s="2" t="s">
        <v>15</v>
      </c>
      <c r="K4" s="2" t="s">
        <v>16</v>
      </c>
      <c r="L4" s="31"/>
      <c r="M4" s="2" t="s">
        <v>17</v>
      </c>
      <c r="N4" s="2" t="s">
        <v>18</v>
      </c>
      <c r="O4" s="2" t="s">
        <v>19</v>
      </c>
      <c r="P4" s="2" t="s">
        <v>144</v>
      </c>
      <c r="Q4" s="2" t="s">
        <v>20</v>
      </c>
      <c r="R4" s="2" t="s">
        <v>143</v>
      </c>
      <c r="S4" s="3" t="s">
        <v>21</v>
      </c>
      <c r="T4" s="31"/>
    </row>
    <row r="5" spans="1:20" ht="40.200000000000003" customHeight="1">
      <c r="A5" s="4" t="s">
        <v>22</v>
      </c>
      <c r="B5" s="4" t="s">
        <v>23</v>
      </c>
      <c r="C5" s="11" t="s">
        <v>106</v>
      </c>
      <c r="D5" s="6"/>
      <c r="E5" s="7">
        <v>1</v>
      </c>
      <c r="F5" s="8" t="s">
        <v>133</v>
      </c>
      <c r="G5" s="9" t="s">
        <v>24</v>
      </c>
      <c r="H5" s="9" t="s">
        <v>25</v>
      </c>
      <c r="I5" s="9" t="s">
        <v>141</v>
      </c>
      <c r="J5" s="9">
        <v>64</v>
      </c>
      <c r="K5" s="9">
        <v>64</v>
      </c>
      <c r="L5" s="9">
        <v>4</v>
      </c>
      <c r="M5" s="10">
        <v>1000</v>
      </c>
      <c r="N5" s="10">
        <f>150*(K5+L5)</f>
        <v>10200</v>
      </c>
      <c r="O5" s="10">
        <v>0</v>
      </c>
      <c r="P5" s="9">
        <f>(M5+N5+O5)*0.1</f>
        <v>1120</v>
      </c>
      <c r="Q5" s="28">
        <f>(M5+N5+O5+R5)*0.06</f>
        <v>1411.2</v>
      </c>
      <c r="R5" s="10">
        <f>M5+N5+O5+P5</f>
        <v>12320</v>
      </c>
      <c r="S5" s="3">
        <v>150</v>
      </c>
      <c r="T5" s="11"/>
    </row>
    <row r="6" spans="1:20" ht="40.200000000000003" customHeight="1">
      <c r="A6" s="4" t="s">
        <v>22</v>
      </c>
      <c r="B6" s="4" t="s">
        <v>23</v>
      </c>
      <c r="C6" s="11" t="s">
        <v>107</v>
      </c>
      <c r="D6" s="6"/>
      <c r="E6" s="7">
        <v>1</v>
      </c>
      <c r="F6" s="8" t="s">
        <v>112</v>
      </c>
      <c r="G6" s="9" t="s">
        <v>24</v>
      </c>
      <c r="H6" s="9" t="s">
        <v>25</v>
      </c>
      <c r="I6" s="9" t="s">
        <v>141</v>
      </c>
      <c r="J6" s="9">
        <v>80</v>
      </c>
      <c r="K6" s="9">
        <v>80</v>
      </c>
      <c r="L6" s="9">
        <v>4</v>
      </c>
      <c r="M6" s="10">
        <v>1000</v>
      </c>
      <c r="N6" s="10">
        <f t="shared" ref="N6:N69" si="0">150*(K6+L6)</f>
        <v>12600</v>
      </c>
      <c r="O6" s="10">
        <v>0</v>
      </c>
      <c r="P6" s="9">
        <f t="shared" ref="P6:P19" si="1">(M6+N6+O6)*0.1</f>
        <v>1360</v>
      </c>
      <c r="Q6" s="28">
        <f t="shared" ref="Q6:Q69" si="2">(M6+N6+O6+R6)*0.06</f>
        <v>1713.6</v>
      </c>
      <c r="R6" s="10">
        <f t="shared" ref="R6:R69" si="3">M6+N6+O6+P6</f>
        <v>14960</v>
      </c>
      <c r="S6" s="3">
        <v>150</v>
      </c>
      <c r="T6" s="11"/>
    </row>
    <row r="7" spans="1:20" ht="40.200000000000003" customHeight="1">
      <c r="A7" s="4" t="s">
        <v>22</v>
      </c>
      <c r="B7" s="4" t="s">
        <v>23</v>
      </c>
      <c r="C7" s="11" t="s">
        <v>108</v>
      </c>
      <c r="D7" s="6"/>
      <c r="E7" s="7">
        <v>1</v>
      </c>
      <c r="F7" s="8" t="s">
        <v>136</v>
      </c>
      <c r="G7" s="9" t="s">
        <v>24</v>
      </c>
      <c r="H7" s="9" t="s">
        <v>25</v>
      </c>
      <c r="I7" s="9" t="s">
        <v>141</v>
      </c>
      <c r="J7" s="9">
        <v>75</v>
      </c>
      <c r="K7" s="9">
        <v>75</v>
      </c>
      <c r="L7" s="9">
        <v>4</v>
      </c>
      <c r="M7" s="10">
        <v>1000</v>
      </c>
      <c r="N7" s="10">
        <f t="shared" si="0"/>
        <v>11850</v>
      </c>
      <c r="O7" s="10">
        <v>0</v>
      </c>
      <c r="P7" s="9">
        <f t="shared" si="1"/>
        <v>1285</v>
      </c>
      <c r="Q7" s="28">
        <f t="shared" si="2"/>
        <v>1619.1</v>
      </c>
      <c r="R7" s="10">
        <f t="shared" si="3"/>
        <v>14135</v>
      </c>
      <c r="S7" s="3">
        <v>150</v>
      </c>
      <c r="T7" s="11"/>
    </row>
    <row r="8" spans="1:20" ht="40.200000000000003" customHeight="1">
      <c r="A8" s="4" t="s">
        <v>22</v>
      </c>
      <c r="B8" s="4" t="s">
        <v>23</v>
      </c>
      <c r="C8" s="11" t="s">
        <v>109</v>
      </c>
      <c r="D8" s="6"/>
      <c r="E8" s="7">
        <v>1</v>
      </c>
      <c r="F8" s="8" t="s">
        <v>49</v>
      </c>
      <c r="G8" s="9" t="s">
        <v>24</v>
      </c>
      <c r="H8" s="9" t="s">
        <v>25</v>
      </c>
      <c r="I8" s="9" t="s">
        <v>141</v>
      </c>
      <c r="J8" s="9">
        <v>60</v>
      </c>
      <c r="K8" s="9">
        <v>60</v>
      </c>
      <c r="L8" s="9">
        <v>4</v>
      </c>
      <c r="M8" s="10">
        <v>1000</v>
      </c>
      <c r="N8" s="10">
        <f t="shared" si="0"/>
        <v>9600</v>
      </c>
      <c r="O8" s="10">
        <v>0</v>
      </c>
      <c r="P8" s="9">
        <f t="shared" si="1"/>
        <v>1060</v>
      </c>
      <c r="Q8" s="28">
        <f t="shared" si="2"/>
        <v>1335.6</v>
      </c>
      <c r="R8" s="10">
        <f t="shared" si="3"/>
        <v>11660</v>
      </c>
      <c r="S8" s="3">
        <v>150</v>
      </c>
      <c r="T8" s="11"/>
    </row>
    <row r="9" spans="1:20" ht="40.200000000000003" customHeight="1">
      <c r="A9" s="4" t="s">
        <v>22</v>
      </c>
      <c r="B9" s="4" t="s">
        <v>23</v>
      </c>
      <c r="C9" s="11" t="s">
        <v>110</v>
      </c>
      <c r="D9" s="6"/>
      <c r="E9" s="7">
        <v>1</v>
      </c>
      <c r="F9" s="8" t="s">
        <v>113</v>
      </c>
      <c r="G9" s="9" t="s">
        <v>24</v>
      </c>
      <c r="H9" s="9" t="s">
        <v>25</v>
      </c>
      <c r="I9" s="9" t="s">
        <v>141</v>
      </c>
      <c r="J9" s="9">
        <v>75</v>
      </c>
      <c r="K9" s="9">
        <v>75</v>
      </c>
      <c r="L9" s="9">
        <v>4</v>
      </c>
      <c r="M9" s="10">
        <v>1000</v>
      </c>
      <c r="N9" s="10">
        <f t="shared" si="0"/>
        <v>11850</v>
      </c>
      <c r="O9" s="10">
        <v>0</v>
      </c>
      <c r="P9" s="9">
        <f t="shared" si="1"/>
        <v>1285</v>
      </c>
      <c r="Q9" s="28">
        <f t="shared" si="2"/>
        <v>1619.1</v>
      </c>
      <c r="R9" s="10">
        <f t="shared" si="3"/>
        <v>14135</v>
      </c>
      <c r="S9" s="3">
        <v>150</v>
      </c>
      <c r="T9" s="11"/>
    </row>
    <row r="10" spans="1:20" ht="40.200000000000003" customHeight="1">
      <c r="A10" s="4" t="s">
        <v>22</v>
      </c>
      <c r="B10" s="4" t="s">
        <v>23</v>
      </c>
      <c r="C10" s="11" t="s">
        <v>111</v>
      </c>
      <c r="D10" s="6"/>
      <c r="E10" s="7">
        <v>1</v>
      </c>
      <c r="F10" s="8" t="s">
        <v>114</v>
      </c>
      <c r="G10" s="9" t="s">
        <v>24</v>
      </c>
      <c r="H10" s="9" t="s">
        <v>140</v>
      </c>
      <c r="I10" s="9"/>
      <c r="J10" s="9">
        <v>108</v>
      </c>
      <c r="K10" s="9">
        <v>108</v>
      </c>
      <c r="L10" s="9">
        <v>4</v>
      </c>
      <c r="M10" s="10">
        <v>1000</v>
      </c>
      <c r="N10" s="10">
        <f t="shared" si="0"/>
        <v>16800</v>
      </c>
      <c r="O10" s="10">
        <v>0</v>
      </c>
      <c r="P10" s="9">
        <f t="shared" si="1"/>
        <v>1780</v>
      </c>
      <c r="Q10" s="28">
        <f t="shared" si="2"/>
        <v>2242.7999999999997</v>
      </c>
      <c r="R10" s="10">
        <f t="shared" si="3"/>
        <v>19580</v>
      </c>
      <c r="S10" s="3">
        <v>150</v>
      </c>
      <c r="T10" s="11"/>
    </row>
    <row r="11" spans="1:20" ht="40.200000000000003" customHeight="1">
      <c r="A11" s="4" t="s">
        <v>22</v>
      </c>
      <c r="B11" s="4" t="s">
        <v>23</v>
      </c>
      <c r="C11" s="11" t="s">
        <v>115</v>
      </c>
      <c r="D11" s="6"/>
      <c r="E11" s="7">
        <v>1</v>
      </c>
      <c r="F11" s="8" t="s">
        <v>134</v>
      </c>
      <c r="G11" s="9" t="s">
        <v>24</v>
      </c>
      <c r="H11" s="9" t="s">
        <v>25</v>
      </c>
      <c r="I11" s="9" t="s">
        <v>141</v>
      </c>
      <c r="J11" s="9">
        <v>64</v>
      </c>
      <c r="K11" s="9">
        <v>64</v>
      </c>
      <c r="L11" s="9">
        <v>4</v>
      </c>
      <c r="M11" s="10">
        <v>1000</v>
      </c>
      <c r="N11" s="10">
        <f t="shared" si="0"/>
        <v>10200</v>
      </c>
      <c r="O11" s="10">
        <v>0</v>
      </c>
      <c r="P11" s="9">
        <f t="shared" si="1"/>
        <v>1120</v>
      </c>
      <c r="Q11" s="28">
        <f t="shared" si="2"/>
        <v>1411.2</v>
      </c>
      <c r="R11" s="10">
        <f t="shared" si="3"/>
        <v>12320</v>
      </c>
      <c r="S11" s="3">
        <v>150</v>
      </c>
      <c r="T11" s="11"/>
    </row>
    <row r="12" spans="1:20" ht="40.200000000000003" customHeight="1">
      <c r="A12" s="4" t="s">
        <v>22</v>
      </c>
      <c r="B12" s="4" t="s">
        <v>23</v>
      </c>
      <c r="C12" s="11" t="s">
        <v>116</v>
      </c>
      <c r="D12" s="6"/>
      <c r="E12" s="7">
        <v>1</v>
      </c>
      <c r="F12" s="8" t="s">
        <v>135</v>
      </c>
      <c r="G12" s="9" t="s">
        <v>24</v>
      </c>
      <c r="H12" s="9" t="s">
        <v>25</v>
      </c>
      <c r="I12" s="9" t="s">
        <v>141</v>
      </c>
      <c r="J12" s="9">
        <v>81</v>
      </c>
      <c r="K12" s="9">
        <v>81</v>
      </c>
      <c r="L12" s="9">
        <v>4</v>
      </c>
      <c r="M12" s="10">
        <v>1000</v>
      </c>
      <c r="N12" s="10">
        <f t="shared" si="0"/>
        <v>12750</v>
      </c>
      <c r="O12" s="10">
        <v>0</v>
      </c>
      <c r="P12" s="9">
        <f t="shared" si="1"/>
        <v>1375</v>
      </c>
      <c r="Q12" s="28">
        <f t="shared" si="2"/>
        <v>1732.5</v>
      </c>
      <c r="R12" s="10">
        <f t="shared" si="3"/>
        <v>15125</v>
      </c>
      <c r="S12" s="3">
        <v>150</v>
      </c>
      <c r="T12" s="11"/>
    </row>
    <row r="13" spans="1:20" ht="40.200000000000003" customHeight="1">
      <c r="A13" s="4" t="s">
        <v>22</v>
      </c>
      <c r="B13" s="4" t="s">
        <v>23</v>
      </c>
      <c r="C13" s="11" t="s">
        <v>117</v>
      </c>
      <c r="D13" s="6"/>
      <c r="E13" s="7">
        <v>1</v>
      </c>
      <c r="F13" s="8" t="s">
        <v>137</v>
      </c>
      <c r="G13" s="9" t="s">
        <v>24</v>
      </c>
      <c r="H13" s="9" t="s">
        <v>25</v>
      </c>
      <c r="I13" s="9" t="s">
        <v>141</v>
      </c>
      <c r="J13" s="9">
        <v>75</v>
      </c>
      <c r="K13" s="9">
        <v>75</v>
      </c>
      <c r="L13" s="9">
        <v>4</v>
      </c>
      <c r="M13" s="10">
        <v>1000</v>
      </c>
      <c r="N13" s="10">
        <f t="shared" si="0"/>
        <v>11850</v>
      </c>
      <c r="O13" s="10">
        <v>0</v>
      </c>
      <c r="P13" s="9">
        <f t="shared" si="1"/>
        <v>1285</v>
      </c>
      <c r="Q13" s="28">
        <f t="shared" si="2"/>
        <v>1619.1</v>
      </c>
      <c r="R13" s="10">
        <f t="shared" si="3"/>
        <v>14135</v>
      </c>
      <c r="S13" s="3">
        <v>150</v>
      </c>
      <c r="T13" s="11"/>
    </row>
    <row r="14" spans="1:20" ht="40.200000000000003" customHeight="1">
      <c r="A14" s="4" t="s">
        <v>22</v>
      </c>
      <c r="B14" s="4" t="s">
        <v>23</v>
      </c>
      <c r="C14" s="11" t="s">
        <v>118</v>
      </c>
      <c r="D14" s="6"/>
      <c r="E14" s="7">
        <v>1</v>
      </c>
      <c r="F14" s="8" t="s">
        <v>54</v>
      </c>
      <c r="G14" s="9" t="s">
        <v>24</v>
      </c>
      <c r="H14" s="9" t="s">
        <v>25</v>
      </c>
      <c r="I14" s="9" t="s">
        <v>141</v>
      </c>
      <c r="J14" s="9">
        <v>60</v>
      </c>
      <c r="K14" s="9">
        <v>60</v>
      </c>
      <c r="L14" s="9">
        <v>4</v>
      </c>
      <c r="M14" s="10">
        <v>1000</v>
      </c>
      <c r="N14" s="10">
        <f t="shared" si="0"/>
        <v>9600</v>
      </c>
      <c r="O14" s="10">
        <v>0</v>
      </c>
      <c r="P14" s="9">
        <f t="shared" si="1"/>
        <v>1060</v>
      </c>
      <c r="Q14" s="28">
        <f t="shared" si="2"/>
        <v>1335.6</v>
      </c>
      <c r="R14" s="10">
        <f t="shared" si="3"/>
        <v>11660</v>
      </c>
      <c r="S14" s="3">
        <v>150</v>
      </c>
      <c r="T14" s="11"/>
    </row>
    <row r="15" spans="1:20" ht="40.200000000000003" customHeight="1">
      <c r="A15" s="4" t="s">
        <v>22</v>
      </c>
      <c r="B15" s="4" t="s">
        <v>23</v>
      </c>
      <c r="C15" s="11" t="s">
        <v>119</v>
      </c>
      <c r="D15" s="6"/>
      <c r="E15" s="7">
        <v>1</v>
      </c>
      <c r="F15" s="8" t="s">
        <v>138</v>
      </c>
      <c r="G15" s="9" t="s">
        <v>24</v>
      </c>
      <c r="H15" s="9" t="s">
        <v>25</v>
      </c>
      <c r="I15" s="9" t="s">
        <v>141</v>
      </c>
      <c r="J15" s="9">
        <v>75</v>
      </c>
      <c r="K15" s="9">
        <v>75</v>
      </c>
      <c r="L15" s="9">
        <v>4</v>
      </c>
      <c r="M15" s="10">
        <v>1000</v>
      </c>
      <c r="N15" s="10">
        <f t="shared" si="0"/>
        <v>11850</v>
      </c>
      <c r="O15" s="10">
        <v>0</v>
      </c>
      <c r="P15" s="9">
        <f t="shared" si="1"/>
        <v>1285</v>
      </c>
      <c r="Q15" s="28">
        <f t="shared" si="2"/>
        <v>1619.1</v>
      </c>
      <c r="R15" s="10">
        <f t="shared" si="3"/>
        <v>14135</v>
      </c>
      <c r="S15" s="3">
        <v>150</v>
      </c>
      <c r="T15" s="11"/>
    </row>
    <row r="16" spans="1:20" ht="40.200000000000003" customHeight="1">
      <c r="A16" s="4" t="s">
        <v>22</v>
      </c>
      <c r="B16" s="4" t="s">
        <v>23</v>
      </c>
      <c r="C16" s="11" t="s">
        <v>120</v>
      </c>
      <c r="D16" s="6"/>
      <c r="E16" s="7">
        <v>1</v>
      </c>
      <c r="F16" s="8" t="s">
        <v>139</v>
      </c>
      <c r="G16" s="9" t="s">
        <v>24</v>
      </c>
      <c r="H16" s="9" t="s">
        <v>25</v>
      </c>
      <c r="I16" s="9" t="s">
        <v>141</v>
      </c>
      <c r="J16" s="9">
        <v>108</v>
      </c>
      <c r="K16" s="9">
        <v>108</v>
      </c>
      <c r="L16" s="9">
        <v>4</v>
      </c>
      <c r="M16" s="10">
        <v>1000</v>
      </c>
      <c r="N16" s="10">
        <f t="shared" si="0"/>
        <v>16800</v>
      </c>
      <c r="O16" s="10">
        <v>0</v>
      </c>
      <c r="P16" s="9">
        <f t="shared" si="1"/>
        <v>1780</v>
      </c>
      <c r="Q16" s="28">
        <f t="shared" si="2"/>
        <v>2242.7999999999997</v>
      </c>
      <c r="R16" s="10">
        <f t="shared" si="3"/>
        <v>19580</v>
      </c>
      <c r="S16" s="3">
        <v>150</v>
      </c>
      <c r="T16" s="11"/>
    </row>
    <row r="17" spans="1:20" ht="40.200000000000003" customHeight="1">
      <c r="A17" s="4" t="s">
        <v>22</v>
      </c>
      <c r="B17" s="4" t="s">
        <v>23</v>
      </c>
      <c r="C17" s="11" t="s">
        <v>121</v>
      </c>
      <c r="D17" s="6"/>
      <c r="E17" s="7">
        <v>1</v>
      </c>
      <c r="F17" s="8" t="s">
        <v>133</v>
      </c>
      <c r="G17" s="9" t="s">
        <v>24</v>
      </c>
      <c r="H17" s="9" t="s">
        <v>25</v>
      </c>
      <c r="I17" s="9" t="s">
        <v>141</v>
      </c>
      <c r="J17" s="9">
        <v>64</v>
      </c>
      <c r="K17" s="9">
        <v>64</v>
      </c>
      <c r="L17" s="9">
        <v>4</v>
      </c>
      <c r="M17" s="10">
        <v>1000</v>
      </c>
      <c r="N17" s="10">
        <f t="shared" si="0"/>
        <v>10200</v>
      </c>
      <c r="O17" s="10">
        <v>0</v>
      </c>
      <c r="P17" s="9">
        <f t="shared" si="1"/>
        <v>1120</v>
      </c>
      <c r="Q17" s="28">
        <f t="shared" si="2"/>
        <v>1411.2</v>
      </c>
      <c r="R17" s="10">
        <f t="shared" si="3"/>
        <v>12320</v>
      </c>
      <c r="S17" s="3">
        <v>150</v>
      </c>
      <c r="T17" s="11"/>
    </row>
    <row r="18" spans="1:20" ht="40.200000000000003" customHeight="1">
      <c r="A18" s="4" t="s">
        <v>22</v>
      </c>
      <c r="B18" s="4" t="s">
        <v>23</v>
      </c>
      <c r="C18" s="11" t="s">
        <v>122</v>
      </c>
      <c r="D18" s="6"/>
      <c r="E18" s="7">
        <v>1</v>
      </c>
      <c r="F18" s="8" t="s">
        <v>112</v>
      </c>
      <c r="G18" s="9" t="s">
        <v>24</v>
      </c>
      <c r="H18" s="9" t="s">
        <v>25</v>
      </c>
      <c r="I18" s="9" t="s">
        <v>141</v>
      </c>
      <c r="J18" s="9">
        <v>80</v>
      </c>
      <c r="K18" s="9">
        <v>80</v>
      </c>
      <c r="L18" s="9">
        <v>4</v>
      </c>
      <c r="M18" s="10">
        <v>1000</v>
      </c>
      <c r="N18" s="10">
        <f t="shared" si="0"/>
        <v>12600</v>
      </c>
      <c r="O18" s="10">
        <v>0</v>
      </c>
      <c r="P18" s="9">
        <f t="shared" si="1"/>
        <v>1360</v>
      </c>
      <c r="Q18" s="28">
        <f t="shared" si="2"/>
        <v>1713.6</v>
      </c>
      <c r="R18" s="10">
        <f t="shared" si="3"/>
        <v>14960</v>
      </c>
      <c r="S18" s="3">
        <v>150</v>
      </c>
      <c r="T18" s="11"/>
    </row>
    <row r="19" spans="1:20" ht="40.200000000000003" customHeight="1">
      <c r="A19" s="4" t="s">
        <v>22</v>
      </c>
      <c r="B19" s="4" t="s">
        <v>23</v>
      </c>
      <c r="C19" s="11" t="s">
        <v>123</v>
      </c>
      <c r="D19" s="6"/>
      <c r="E19" s="7">
        <v>1</v>
      </c>
      <c r="F19" s="8" t="s">
        <v>136</v>
      </c>
      <c r="G19" s="9" t="s">
        <v>24</v>
      </c>
      <c r="H19" s="9" t="s">
        <v>25</v>
      </c>
      <c r="I19" s="9" t="s">
        <v>141</v>
      </c>
      <c r="J19" s="9">
        <v>75</v>
      </c>
      <c r="K19" s="9">
        <v>75</v>
      </c>
      <c r="L19" s="9">
        <v>4</v>
      </c>
      <c r="M19" s="10">
        <v>1000</v>
      </c>
      <c r="N19" s="10">
        <f t="shared" si="0"/>
        <v>11850</v>
      </c>
      <c r="O19" s="10">
        <v>0</v>
      </c>
      <c r="P19" s="9">
        <f t="shared" si="1"/>
        <v>1285</v>
      </c>
      <c r="Q19" s="28">
        <f t="shared" si="2"/>
        <v>1619.1</v>
      </c>
      <c r="R19" s="10">
        <f t="shared" si="3"/>
        <v>14135</v>
      </c>
      <c r="S19" s="3">
        <v>150</v>
      </c>
      <c r="T19" s="11"/>
    </row>
    <row r="20" spans="1:20" ht="40.200000000000003" customHeight="1">
      <c r="A20" s="4" t="s">
        <v>22</v>
      </c>
      <c r="B20" s="4" t="s">
        <v>23</v>
      </c>
      <c r="C20" s="11" t="s">
        <v>124</v>
      </c>
      <c r="D20" s="6"/>
      <c r="E20" s="7">
        <v>1</v>
      </c>
      <c r="F20" s="8" t="s">
        <v>49</v>
      </c>
      <c r="G20" s="9" t="s">
        <v>24</v>
      </c>
      <c r="H20" s="9" t="s">
        <v>25</v>
      </c>
      <c r="I20" s="9" t="s">
        <v>141</v>
      </c>
      <c r="J20" s="9">
        <v>60</v>
      </c>
      <c r="K20" s="9">
        <v>60</v>
      </c>
      <c r="L20" s="9">
        <v>4</v>
      </c>
      <c r="M20" s="10">
        <v>1000</v>
      </c>
      <c r="N20" s="10">
        <f t="shared" si="0"/>
        <v>9600</v>
      </c>
      <c r="O20" s="10">
        <v>0</v>
      </c>
      <c r="P20" s="9">
        <f t="shared" ref="P20:P69" si="4">(M20+N20+O20)*0.1</f>
        <v>1060</v>
      </c>
      <c r="Q20" s="28">
        <f t="shared" si="2"/>
        <v>1335.6</v>
      </c>
      <c r="R20" s="10">
        <f t="shared" si="3"/>
        <v>11660</v>
      </c>
      <c r="S20" s="3">
        <v>150</v>
      </c>
      <c r="T20" s="11"/>
    </row>
    <row r="21" spans="1:20" ht="40.200000000000003" customHeight="1">
      <c r="A21" s="4" t="s">
        <v>22</v>
      </c>
      <c r="B21" s="4" t="s">
        <v>23</v>
      </c>
      <c r="C21" s="11" t="s">
        <v>125</v>
      </c>
      <c r="D21" s="6"/>
      <c r="E21" s="7">
        <v>1</v>
      </c>
      <c r="F21" s="8" t="s">
        <v>113</v>
      </c>
      <c r="G21" s="9" t="s">
        <v>24</v>
      </c>
      <c r="H21" s="9" t="s">
        <v>25</v>
      </c>
      <c r="I21" s="9" t="s">
        <v>141</v>
      </c>
      <c r="J21" s="9">
        <v>75</v>
      </c>
      <c r="K21" s="9">
        <v>75</v>
      </c>
      <c r="L21" s="9">
        <v>4</v>
      </c>
      <c r="M21" s="10">
        <v>1000</v>
      </c>
      <c r="N21" s="10">
        <f t="shared" si="0"/>
        <v>11850</v>
      </c>
      <c r="O21" s="10">
        <v>0</v>
      </c>
      <c r="P21" s="9">
        <f t="shared" si="4"/>
        <v>1285</v>
      </c>
      <c r="Q21" s="28">
        <f t="shared" si="2"/>
        <v>1619.1</v>
      </c>
      <c r="R21" s="10">
        <f t="shared" si="3"/>
        <v>14135</v>
      </c>
      <c r="S21" s="3">
        <v>150</v>
      </c>
      <c r="T21" s="11"/>
    </row>
    <row r="22" spans="1:20" ht="40.200000000000003" customHeight="1">
      <c r="A22" s="4" t="s">
        <v>22</v>
      </c>
      <c r="B22" s="4" t="s">
        <v>23</v>
      </c>
      <c r="C22" s="11" t="s">
        <v>126</v>
      </c>
      <c r="D22" s="6"/>
      <c r="E22" s="7">
        <v>1</v>
      </c>
      <c r="F22" s="8" t="s">
        <v>27</v>
      </c>
      <c r="G22" s="9" t="s">
        <v>24</v>
      </c>
      <c r="H22" s="9" t="s">
        <v>140</v>
      </c>
      <c r="I22" s="9"/>
      <c r="J22" s="9">
        <v>108</v>
      </c>
      <c r="K22" s="9">
        <v>108</v>
      </c>
      <c r="L22" s="9">
        <v>4</v>
      </c>
      <c r="M22" s="10">
        <v>1000</v>
      </c>
      <c r="N22" s="10">
        <f t="shared" si="0"/>
        <v>16800</v>
      </c>
      <c r="O22" s="10">
        <v>0</v>
      </c>
      <c r="P22" s="9">
        <f t="shared" si="4"/>
        <v>1780</v>
      </c>
      <c r="Q22" s="28">
        <f t="shared" si="2"/>
        <v>2242.7999999999997</v>
      </c>
      <c r="R22" s="10">
        <f t="shared" si="3"/>
        <v>19580</v>
      </c>
      <c r="S22" s="3">
        <v>150</v>
      </c>
      <c r="T22" s="11"/>
    </row>
    <row r="23" spans="1:20" ht="40.200000000000003" customHeight="1">
      <c r="A23" s="4" t="s">
        <v>22</v>
      </c>
      <c r="B23" s="4" t="s">
        <v>23</v>
      </c>
      <c r="C23" s="11" t="s">
        <v>127</v>
      </c>
      <c r="D23" s="6"/>
      <c r="E23" s="7">
        <v>1</v>
      </c>
      <c r="F23" s="8" t="s">
        <v>134</v>
      </c>
      <c r="G23" s="9" t="s">
        <v>24</v>
      </c>
      <c r="H23" s="9" t="s">
        <v>25</v>
      </c>
      <c r="I23" s="9" t="s">
        <v>141</v>
      </c>
      <c r="J23" s="9">
        <v>64</v>
      </c>
      <c r="K23" s="9">
        <v>64</v>
      </c>
      <c r="L23" s="9">
        <v>4</v>
      </c>
      <c r="M23" s="10">
        <v>1000</v>
      </c>
      <c r="N23" s="10">
        <f t="shared" si="0"/>
        <v>10200</v>
      </c>
      <c r="O23" s="10">
        <v>0</v>
      </c>
      <c r="P23" s="9">
        <f t="shared" si="4"/>
        <v>1120</v>
      </c>
      <c r="Q23" s="28">
        <f t="shared" si="2"/>
        <v>1411.2</v>
      </c>
      <c r="R23" s="10">
        <f t="shared" si="3"/>
        <v>12320</v>
      </c>
      <c r="S23" s="3">
        <v>150</v>
      </c>
      <c r="T23" s="11"/>
    </row>
    <row r="24" spans="1:20" ht="40.200000000000003" customHeight="1">
      <c r="A24" s="4" t="s">
        <v>22</v>
      </c>
      <c r="B24" s="4" t="s">
        <v>23</v>
      </c>
      <c r="C24" s="11" t="s">
        <v>128</v>
      </c>
      <c r="D24" s="6"/>
      <c r="E24" s="7">
        <v>1</v>
      </c>
      <c r="F24" s="8" t="s">
        <v>135</v>
      </c>
      <c r="G24" s="9" t="s">
        <v>24</v>
      </c>
      <c r="H24" s="9" t="s">
        <v>25</v>
      </c>
      <c r="I24" s="9" t="s">
        <v>141</v>
      </c>
      <c r="J24" s="9">
        <v>80</v>
      </c>
      <c r="K24" s="9">
        <v>80</v>
      </c>
      <c r="L24" s="9">
        <v>4</v>
      </c>
      <c r="M24" s="10">
        <v>1000</v>
      </c>
      <c r="N24" s="10">
        <f t="shared" si="0"/>
        <v>12600</v>
      </c>
      <c r="O24" s="10">
        <v>0</v>
      </c>
      <c r="P24" s="9">
        <f t="shared" si="4"/>
        <v>1360</v>
      </c>
      <c r="Q24" s="28">
        <f t="shared" si="2"/>
        <v>1713.6</v>
      </c>
      <c r="R24" s="10">
        <f t="shared" si="3"/>
        <v>14960</v>
      </c>
      <c r="S24" s="3">
        <v>150</v>
      </c>
      <c r="T24" s="11"/>
    </row>
    <row r="25" spans="1:20" ht="40.200000000000003" customHeight="1">
      <c r="A25" s="4" t="s">
        <v>22</v>
      </c>
      <c r="B25" s="4" t="s">
        <v>23</v>
      </c>
      <c r="C25" s="11" t="s">
        <v>129</v>
      </c>
      <c r="D25" s="6"/>
      <c r="E25" s="7">
        <v>1</v>
      </c>
      <c r="F25" s="8" t="s">
        <v>137</v>
      </c>
      <c r="G25" s="9" t="s">
        <v>24</v>
      </c>
      <c r="H25" s="9" t="s">
        <v>25</v>
      </c>
      <c r="I25" s="9" t="s">
        <v>141</v>
      </c>
      <c r="J25" s="9">
        <v>75</v>
      </c>
      <c r="K25" s="9">
        <v>75</v>
      </c>
      <c r="L25" s="9">
        <v>4</v>
      </c>
      <c r="M25" s="10">
        <v>1000</v>
      </c>
      <c r="N25" s="10">
        <f>150*(K25+L25)</f>
        <v>11850</v>
      </c>
      <c r="O25" s="10">
        <v>0</v>
      </c>
      <c r="P25" s="9">
        <f t="shared" si="4"/>
        <v>1285</v>
      </c>
      <c r="Q25" s="28">
        <f t="shared" si="2"/>
        <v>1619.1</v>
      </c>
      <c r="R25" s="10">
        <f t="shared" si="3"/>
        <v>14135</v>
      </c>
      <c r="S25" s="3">
        <v>150</v>
      </c>
      <c r="T25" s="11"/>
    </row>
    <row r="26" spans="1:20" ht="40.200000000000003" customHeight="1">
      <c r="A26" s="4" t="s">
        <v>22</v>
      </c>
      <c r="B26" s="4" t="s">
        <v>23</v>
      </c>
      <c r="C26" s="11" t="s">
        <v>130</v>
      </c>
      <c r="D26" s="6"/>
      <c r="E26" s="7">
        <v>1</v>
      </c>
      <c r="F26" s="8" t="s">
        <v>54</v>
      </c>
      <c r="G26" s="9" t="s">
        <v>24</v>
      </c>
      <c r="H26" s="9" t="s">
        <v>25</v>
      </c>
      <c r="I26" s="9" t="s">
        <v>141</v>
      </c>
      <c r="J26" s="9">
        <v>60</v>
      </c>
      <c r="K26" s="9">
        <v>61</v>
      </c>
      <c r="L26" s="9">
        <v>4</v>
      </c>
      <c r="M26" s="10">
        <v>1000</v>
      </c>
      <c r="N26" s="10">
        <f t="shared" si="0"/>
        <v>9750</v>
      </c>
      <c r="O26" s="10">
        <v>0</v>
      </c>
      <c r="P26" s="9">
        <f t="shared" si="4"/>
        <v>1075</v>
      </c>
      <c r="Q26" s="28">
        <f t="shared" si="2"/>
        <v>1354.5</v>
      </c>
      <c r="R26" s="10">
        <f t="shared" si="3"/>
        <v>11825</v>
      </c>
      <c r="S26" s="3">
        <v>150</v>
      </c>
      <c r="T26" s="11"/>
    </row>
    <row r="27" spans="1:20" ht="40.200000000000003" customHeight="1">
      <c r="A27" s="4" t="s">
        <v>22</v>
      </c>
      <c r="B27" s="4" t="s">
        <v>23</v>
      </c>
      <c r="C27" s="11" t="s">
        <v>131</v>
      </c>
      <c r="D27" s="6"/>
      <c r="E27" s="7">
        <v>1</v>
      </c>
      <c r="F27" s="8" t="s">
        <v>138</v>
      </c>
      <c r="G27" s="9" t="s">
        <v>24</v>
      </c>
      <c r="H27" s="9" t="s">
        <v>25</v>
      </c>
      <c r="I27" s="9" t="s">
        <v>141</v>
      </c>
      <c r="J27" s="9">
        <v>75</v>
      </c>
      <c r="K27" s="9">
        <v>75</v>
      </c>
      <c r="L27" s="9">
        <v>4</v>
      </c>
      <c r="M27" s="10">
        <v>1000</v>
      </c>
      <c r="N27" s="10">
        <f t="shared" si="0"/>
        <v>11850</v>
      </c>
      <c r="O27" s="10">
        <v>0</v>
      </c>
      <c r="P27" s="9">
        <f t="shared" si="4"/>
        <v>1285</v>
      </c>
      <c r="Q27" s="28">
        <f t="shared" si="2"/>
        <v>1619.1</v>
      </c>
      <c r="R27" s="10">
        <f t="shared" si="3"/>
        <v>14135</v>
      </c>
      <c r="S27" s="3">
        <v>150</v>
      </c>
      <c r="T27" s="11"/>
    </row>
    <row r="28" spans="1:20" ht="40.200000000000003" customHeight="1">
      <c r="A28" s="4" t="s">
        <v>22</v>
      </c>
      <c r="B28" s="4" t="s">
        <v>23</v>
      </c>
      <c r="C28" s="11" t="s">
        <v>132</v>
      </c>
      <c r="D28" s="6"/>
      <c r="E28" s="7">
        <v>1</v>
      </c>
      <c r="F28" s="8" t="s">
        <v>139</v>
      </c>
      <c r="G28" s="9" t="s">
        <v>24</v>
      </c>
      <c r="H28" s="9" t="s">
        <v>25</v>
      </c>
      <c r="I28" s="9" t="s">
        <v>141</v>
      </c>
      <c r="J28" s="9">
        <v>108</v>
      </c>
      <c r="K28" s="9">
        <v>108</v>
      </c>
      <c r="L28" s="9">
        <v>4</v>
      </c>
      <c r="M28" s="10">
        <v>1000</v>
      </c>
      <c r="N28" s="10">
        <f t="shared" si="0"/>
        <v>16800</v>
      </c>
      <c r="O28" s="10">
        <v>0</v>
      </c>
      <c r="P28" s="9">
        <f t="shared" si="4"/>
        <v>1780</v>
      </c>
      <c r="Q28" s="28">
        <f t="shared" si="2"/>
        <v>2242.7999999999997</v>
      </c>
      <c r="R28" s="10">
        <f t="shared" si="3"/>
        <v>19580</v>
      </c>
      <c r="S28" s="3">
        <v>150</v>
      </c>
      <c r="T28" s="11"/>
    </row>
    <row r="29" spans="1:20" ht="40.200000000000003" customHeight="1">
      <c r="A29" s="4" t="s">
        <v>22</v>
      </c>
      <c r="B29" s="4" t="s">
        <v>23</v>
      </c>
      <c r="C29" s="11" t="s">
        <v>50</v>
      </c>
      <c r="D29" s="6"/>
      <c r="E29" s="7">
        <v>1</v>
      </c>
      <c r="F29" s="8" t="s">
        <v>49</v>
      </c>
      <c r="G29" s="9" t="s">
        <v>24</v>
      </c>
      <c r="H29" s="9" t="s">
        <v>25</v>
      </c>
      <c r="I29" s="9" t="s">
        <v>141</v>
      </c>
      <c r="J29" s="9">
        <v>85</v>
      </c>
      <c r="K29" s="9">
        <v>85</v>
      </c>
      <c r="L29" s="9">
        <v>4</v>
      </c>
      <c r="M29" s="10">
        <v>1000</v>
      </c>
      <c r="N29" s="10">
        <f t="shared" si="0"/>
        <v>13350</v>
      </c>
      <c r="O29" s="10">
        <v>0</v>
      </c>
      <c r="P29" s="9">
        <f t="shared" si="4"/>
        <v>1435</v>
      </c>
      <c r="Q29" s="28">
        <f t="shared" si="2"/>
        <v>1808.1</v>
      </c>
      <c r="R29" s="10">
        <f t="shared" si="3"/>
        <v>15785</v>
      </c>
      <c r="S29" s="3">
        <v>150</v>
      </c>
      <c r="T29" s="11"/>
    </row>
    <row r="30" spans="1:20" ht="40.200000000000003" customHeight="1">
      <c r="A30" s="4" t="s">
        <v>22</v>
      </c>
      <c r="B30" s="4" t="s">
        <v>26</v>
      </c>
      <c r="C30" s="11" t="s">
        <v>51</v>
      </c>
      <c r="D30" s="6"/>
      <c r="E30" s="7">
        <v>1</v>
      </c>
      <c r="F30" s="8" t="s">
        <v>54</v>
      </c>
      <c r="G30" s="9" t="s">
        <v>24</v>
      </c>
      <c r="H30" s="9" t="s">
        <v>25</v>
      </c>
      <c r="I30" s="9" t="s">
        <v>141</v>
      </c>
      <c r="J30" s="9">
        <v>86</v>
      </c>
      <c r="K30" s="9">
        <v>86</v>
      </c>
      <c r="L30" s="9">
        <v>4</v>
      </c>
      <c r="M30" s="10">
        <v>1000</v>
      </c>
      <c r="N30" s="10">
        <f t="shared" si="0"/>
        <v>13500</v>
      </c>
      <c r="O30" s="10">
        <v>0</v>
      </c>
      <c r="P30" s="9">
        <f t="shared" si="4"/>
        <v>1450</v>
      </c>
      <c r="Q30" s="28">
        <f t="shared" si="2"/>
        <v>1827</v>
      </c>
      <c r="R30" s="10">
        <f t="shared" si="3"/>
        <v>15950</v>
      </c>
      <c r="S30" s="3">
        <v>150</v>
      </c>
      <c r="T30" s="11"/>
    </row>
    <row r="31" spans="1:20" ht="40.200000000000003" customHeight="1">
      <c r="A31" s="4" t="s">
        <v>22</v>
      </c>
      <c r="B31" s="4" t="s">
        <v>23</v>
      </c>
      <c r="C31" s="11" t="s">
        <v>52</v>
      </c>
      <c r="D31" s="6"/>
      <c r="E31" s="7">
        <v>1</v>
      </c>
      <c r="F31" s="8" t="s">
        <v>55</v>
      </c>
      <c r="G31" s="9" t="s">
        <v>24</v>
      </c>
      <c r="H31" s="9" t="s">
        <v>25</v>
      </c>
      <c r="I31" s="9" t="s">
        <v>141</v>
      </c>
      <c r="J31" s="9">
        <v>85</v>
      </c>
      <c r="K31" s="9">
        <v>85</v>
      </c>
      <c r="L31" s="9">
        <v>4</v>
      </c>
      <c r="M31" s="10">
        <v>1000</v>
      </c>
      <c r="N31" s="10">
        <f t="shared" si="0"/>
        <v>13350</v>
      </c>
      <c r="O31" s="10">
        <v>0</v>
      </c>
      <c r="P31" s="9">
        <f t="shared" si="4"/>
        <v>1435</v>
      </c>
      <c r="Q31" s="28">
        <f t="shared" si="2"/>
        <v>1808.1</v>
      </c>
      <c r="R31" s="10">
        <f t="shared" si="3"/>
        <v>15785</v>
      </c>
      <c r="S31" s="3">
        <v>150</v>
      </c>
      <c r="T31" s="11"/>
    </row>
    <row r="32" spans="1:20" ht="40.200000000000003" customHeight="1">
      <c r="A32" s="4" t="s">
        <v>22</v>
      </c>
      <c r="B32" s="4" t="s">
        <v>26</v>
      </c>
      <c r="C32" s="11" t="s">
        <v>53</v>
      </c>
      <c r="D32" s="6"/>
      <c r="E32" s="7">
        <v>1</v>
      </c>
      <c r="F32" s="8" t="s">
        <v>56</v>
      </c>
      <c r="G32" s="9" t="s">
        <v>24</v>
      </c>
      <c r="H32" s="9" t="s">
        <v>25</v>
      </c>
      <c r="I32" s="9" t="s">
        <v>141</v>
      </c>
      <c r="J32" s="9">
        <v>75</v>
      </c>
      <c r="K32" s="9">
        <v>75</v>
      </c>
      <c r="L32" s="9">
        <v>4</v>
      </c>
      <c r="M32" s="10">
        <v>1000</v>
      </c>
      <c r="N32" s="10">
        <f t="shared" si="0"/>
        <v>11850</v>
      </c>
      <c r="O32" s="10">
        <v>0</v>
      </c>
      <c r="P32" s="9">
        <f t="shared" si="4"/>
        <v>1285</v>
      </c>
      <c r="Q32" s="28">
        <f t="shared" si="2"/>
        <v>1619.1</v>
      </c>
      <c r="R32" s="10">
        <f t="shared" si="3"/>
        <v>14135</v>
      </c>
      <c r="S32" s="3">
        <v>150</v>
      </c>
      <c r="T32" s="11"/>
    </row>
    <row r="33" spans="1:20" ht="40.200000000000003" customHeight="1">
      <c r="A33" s="4" t="s">
        <v>22</v>
      </c>
      <c r="B33" s="4" t="s">
        <v>26</v>
      </c>
      <c r="C33" s="11" t="s">
        <v>48</v>
      </c>
      <c r="D33" s="6"/>
      <c r="E33" s="7">
        <v>1</v>
      </c>
      <c r="F33" s="8" t="s">
        <v>27</v>
      </c>
      <c r="G33" s="9" t="s">
        <v>24</v>
      </c>
      <c r="H33" s="9" t="s">
        <v>28</v>
      </c>
      <c r="I33" s="9"/>
      <c r="J33" s="9">
        <v>85</v>
      </c>
      <c r="K33" s="9">
        <v>85</v>
      </c>
      <c r="L33" s="9">
        <v>4</v>
      </c>
      <c r="M33" s="10">
        <v>1000</v>
      </c>
      <c r="N33" s="10">
        <f t="shared" si="0"/>
        <v>13350</v>
      </c>
      <c r="O33" s="10">
        <v>0</v>
      </c>
      <c r="P33" s="9">
        <f t="shared" si="4"/>
        <v>1435</v>
      </c>
      <c r="Q33" s="28">
        <f t="shared" si="2"/>
        <v>1808.1</v>
      </c>
      <c r="R33" s="10">
        <f t="shared" si="3"/>
        <v>15785</v>
      </c>
      <c r="S33" s="3">
        <v>150</v>
      </c>
      <c r="T33" s="11"/>
    </row>
    <row r="34" spans="1:20" ht="40.200000000000003" customHeight="1">
      <c r="A34" s="4" t="s">
        <v>22</v>
      </c>
      <c r="B34" s="4" t="s">
        <v>26</v>
      </c>
      <c r="C34" s="11" t="s">
        <v>57</v>
      </c>
      <c r="D34" s="6"/>
      <c r="E34" s="7">
        <v>1</v>
      </c>
      <c r="F34" s="8" t="s">
        <v>29</v>
      </c>
      <c r="G34" s="9" t="s">
        <v>24</v>
      </c>
      <c r="H34" s="9" t="s">
        <v>30</v>
      </c>
      <c r="I34" s="9" t="s">
        <v>141</v>
      </c>
      <c r="J34" s="9">
        <v>86</v>
      </c>
      <c r="K34" s="9">
        <v>86</v>
      </c>
      <c r="L34" s="9">
        <v>3</v>
      </c>
      <c r="M34" s="10">
        <v>1000</v>
      </c>
      <c r="N34" s="10">
        <f t="shared" si="0"/>
        <v>13350</v>
      </c>
      <c r="O34" s="10">
        <v>0</v>
      </c>
      <c r="P34" s="9">
        <f t="shared" si="4"/>
        <v>1435</v>
      </c>
      <c r="Q34" s="28">
        <f t="shared" si="2"/>
        <v>1808.1</v>
      </c>
      <c r="R34" s="10">
        <f t="shared" si="3"/>
        <v>15785</v>
      </c>
      <c r="S34" s="3">
        <v>150</v>
      </c>
      <c r="T34" s="11"/>
    </row>
    <row r="35" spans="1:20" ht="40.200000000000003" customHeight="1">
      <c r="A35" s="4" t="s">
        <v>22</v>
      </c>
      <c r="B35" s="4" t="s">
        <v>26</v>
      </c>
      <c r="C35" s="11" t="s">
        <v>59</v>
      </c>
      <c r="D35" s="6"/>
      <c r="E35" s="7">
        <v>1</v>
      </c>
      <c r="F35" s="8" t="s">
        <v>31</v>
      </c>
      <c r="G35" s="9" t="s">
        <v>24</v>
      </c>
      <c r="H35" s="9" t="s">
        <v>32</v>
      </c>
      <c r="I35" s="9" t="s">
        <v>141</v>
      </c>
      <c r="J35" s="9">
        <v>75</v>
      </c>
      <c r="K35" s="9">
        <v>75</v>
      </c>
      <c r="L35" s="9">
        <v>4</v>
      </c>
      <c r="M35" s="10">
        <v>1000</v>
      </c>
      <c r="N35" s="10">
        <f t="shared" si="0"/>
        <v>11850</v>
      </c>
      <c r="O35" s="10">
        <v>0</v>
      </c>
      <c r="P35" s="9">
        <f t="shared" si="4"/>
        <v>1285</v>
      </c>
      <c r="Q35" s="28">
        <f t="shared" si="2"/>
        <v>1619.1</v>
      </c>
      <c r="R35" s="10">
        <f t="shared" si="3"/>
        <v>14135</v>
      </c>
      <c r="S35" s="3">
        <v>150</v>
      </c>
      <c r="T35" s="11"/>
    </row>
    <row r="36" spans="1:20" ht="40.200000000000003" customHeight="1">
      <c r="A36" s="4" t="s">
        <v>22</v>
      </c>
      <c r="B36" s="4" t="s">
        <v>26</v>
      </c>
      <c r="C36" s="11" t="s">
        <v>58</v>
      </c>
      <c r="D36" s="6"/>
      <c r="E36" s="7">
        <v>1</v>
      </c>
      <c r="F36" s="8" t="s">
        <v>29</v>
      </c>
      <c r="G36" s="9" t="s">
        <v>24</v>
      </c>
      <c r="H36" s="9" t="s">
        <v>30</v>
      </c>
      <c r="I36" s="9" t="s">
        <v>141</v>
      </c>
      <c r="J36" s="9">
        <v>60</v>
      </c>
      <c r="K36" s="9">
        <v>60</v>
      </c>
      <c r="L36" s="9">
        <v>2</v>
      </c>
      <c r="M36" s="10">
        <v>1000</v>
      </c>
      <c r="N36" s="10">
        <f t="shared" si="0"/>
        <v>9300</v>
      </c>
      <c r="O36" s="10">
        <v>0</v>
      </c>
      <c r="P36" s="9">
        <f t="shared" si="4"/>
        <v>1030</v>
      </c>
      <c r="Q36" s="28">
        <f t="shared" si="2"/>
        <v>1297.8</v>
      </c>
      <c r="R36" s="10">
        <f t="shared" si="3"/>
        <v>11330</v>
      </c>
      <c r="S36" s="3">
        <v>150</v>
      </c>
      <c r="T36" s="23"/>
    </row>
    <row r="37" spans="1:20" ht="40.200000000000003" customHeight="1">
      <c r="A37" s="4" t="s">
        <v>22</v>
      </c>
      <c r="B37" s="4" t="s">
        <v>23</v>
      </c>
      <c r="C37" s="11" t="s">
        <v>63</v>
      </c>
      <c r="D37" s="6"/>
      <c r="E37" s="7">
        <v>1</v>
      </c>
      <c r="F37" s="8" t="s">
        <v>33</v>
      </c>
      <c r="G37" s="9" t="s">
        <v>24</v>
      </c>
      <c r="H37" s="9" t="s">
        <v>25</v>
      </c>
      <c r="I37" s="9" t="s">
        <v>141</v>
      </c>
      <c r="J37" s="9">
        <v>80</v>
      </c>
      <c r="K37" s="9">
        <v>80</v>
      </c>
      <c r="L37" s="9">
        <v>2</v>
      </c>
      <c r="M37" s="10">
        <v>1000</v>
      </c>
      <c r="N37" s="10">
        <f t="shared" si="0"/>
        <v>12300</v>
      </c>
      <c r="O37" s="10">
        <v>0</v>
      </c>
      <c r="P37" s="9">
        <f t="shared" si="4"/>
        <v>1330</v>
      </c>
      <c r="Q37" s="28">
        <f t="shared" si="2"/>
        <v>1675.8</v>
      </c>
      <c r="R37" s="10">
        <f t="shared" si="3"/>
        <v>14630</v>
      </c>
      <c r="S37" s="3">
        <v>150</v>
      </c>
      <c r="T37" s="11"/>
    </row>
    <row r="38" spans="1:20" ht="40.200000000000003" customHeight="1">
      <c r="A38" s="4" t="s">
        <v>22</v>
      </c>
      <c r="B38" s="4" t="s">
        <v>23</v>
      </c>
      <c r="C38" s="11" t="s">
        <v>64</v>
      </c>
      <c r="D38" s="6"/>
      <c r="E38" s="7">
        <v>1</v>
      </c>
      <c r="F38" s="8" t="s">
        <v>34</v>
      </c>
      <c r="G38" s="9" t="s">
        <v>24</v>
      </c>
      <c r="H38" s="9" t="s">
        <v>25</v>
      </c>
      <c r="I38" s="9" t="s">
        <v>141</v>
      </c>
      <c r="J38" s="9">
        <v>85</v>
      </c>
      <c r="K38" s="9">
        <v>85</v>
      </c>
      <c r="L38" s="9">
        <v>2</v>
      </c>
      <c r="M38" s="10">
        <v>1000</v>
      </c>
      <c r="N38" s="10">
        <f t="shared" si="0"/>
        <v>13050</v>
      </c>
      <c r="O38" s="10">
        <v>0</v>
      </c>
      <c r="P38" s="9">
        <f t="shared" si="4"/>
        <v>1405</v>
      </c>
      <c r="Q38" s="28">
        <f t="shared" si="2"/>
        <v>1770.3</v>
      </c>
      <c r="R38" s="10">
        <f t="shared" si="3"/>
        <v>15455</v>
      </c>
      <c r="S38" s="3">
        <v>150</v>
      </c>
      <c r="T38" s="11"/>
    </row>
    <row r="39" spans="1:20" ht="40.200000000000003" customHeight="1">
      <c r="A39" s="4" t="s">
        <v>22</v>
      </c>
      <c r="B39" s="4" t="s">
        <v>23</v>
      </c>
      <c r="C39" s="11" t="s">
        <v>60</v>
      </c>
      <c r="D39" s="6"/>
      <c r="E39" s="7">
        <v>1</v>
      </c>
      <c r="F39" s="8" t="s">
        <v>79</v>
      </c>
      <c r="G39" s="9" t="s">
        <v>24</v>
      </c>
      <c r="H39" s="9" t="s">
        <v>25</v>
      </c>
      <c r="I39" s="9" t="s">
        <v>141</v>
      </c>
      <c r="J39" s="9">
        <v>83</v>
      </c>
      <c r="K39" s="9">
        <v>83</v>
      </c>
      <c r="L39" s="9">
        <v>2</v>
      </c>
      <c r="M39" s="10">
        <v>1000</v>
      </c>
      <c r="N39" s="10">
        <f t="shared" si="0"/>
        <v>12750</v>
      </c>
      <c r="O39" s="10">
        <v>0</v>
      </c>
      <c r="P39" s="9">
        <f t="shared" si="4"/>
        <v>1375</v>
      </c>
      <c r="Q39" s="28">
        <f t="shared" si="2"/>
        <v>1732.5</v>
      </c>
      <c r="R39" s="10">
        <f t="shared" si="3"/>
        <v>15125</v>
      </c>
      <c r="S39" s="3">
        <v>150</v>
      </c>
      <c r="T39" s="11"/>
    </row>
    <row r="40" spans="1:20" ht="40.200000000000003" customHeight="1">
      <c r="A40" s="4" t="s">
        <v>22</v>
      </c>
      <c r="B40" s="4" t="s">
        <v>23</v>
      </c>
      <c r="C40" s="11" t="s">
        <v>75</v>
      </c>
      <c r="D40" s="6"/>
      <c r="E40" s="7">
        <v>1</v>
      </c>
      <c r="F40" s="8" t="s">
        <v>35</v>
      </c>
      <c r="G40" s="9" t="s">
        <v>24</v>
      </c>
      <c r="H40" s="9" t="s">
        <v>25</v>
      </c>
      <c r="I40" s="9" t="s">
        <v>141</v>
      </c>
      <c r="J40" s="9">
        <v>82</v>
      </c>
      <c r="K40" s="9">
        <v>82</v>
      </c>
      <c r="L40" s="9">
        <v>2</v>
      </c>
      <c r="M40" s="10">
        <v>1000</v>
      </c>
      <c r="N40" s="10">
        <f t="shared" si="0"/>
        <v>12600</v>
      </c>
      <c r="O40" s="10">
        <v>0</v>
      </c>
      <c r="P40" s="9">
        <f t="shared" si="4"/>
        <v>1360</v>
      </c>
      <c r="Q40" s="28">
        <f t="shared" si="2"/>
        <v>1713.6</v>
      </c>
      <c r="R40" s="10">
        <f t="shared" si="3"/>
        <v>14960</v>
      </c>
      <c r="S40" s="3">
        <v>150</v>
      </c>
      <c r="T40" s="11"/>
    </row>
    <row r="41" spans="1:20" ht="40.200000000000003" customHeight="1">
      <c r="A41" s="4" t="s">
        <v>22</v>
      </c>
      <c r="B41" s="4" t="s">
        <v>23</v>
      </c>
      <c r="C41" s="11" t="s">
        <v>66</v>
      </c>
      <c r="D41" s="6"/>
      <c r="E41" s="7">
        <v>1</v>
      </c>
      <c r="F41" s="8" t="s">
        <v>36</v>
      </c>
      <c r="G41" s="9" t="s">
        <v>24</v>
      </c>
      <c r="H41" s="9" t="s">
        <v>25</v>
      </c>
      <c r="I41" s="9" t="s">
        <v>141</v>
      </c>
      <c r="J41" s="9">
        <v>85</v>
      </c>
      <c r="K41" s="9">
        <v>85</v>
      </c>
      <c r="L41" s="9">
        <v>4</v>
      </c>
      <c r="M41" s="10">
        <v>1000</v>
      </c>
      <c r="N41" s="10">
        <f t="shared" si="0"/>
        <v>13350</v>
      </c>
      <c r="O41" s="10">
        <v>0</v>
      </c>
      <c r="P41" s="9">
        <f t="shared" si="4"/>
        <v>1435</v>
      </c>
      <c r="Q41" s="28">
        <f t="shared" si="2"/>
        <v>1808.1</v>
      </c>
      <c r="R41" s="10">
        <f t="shared" si="3"/>
        <v>15785</v>
      </c>
      <c r="S41" s="3">
        <v>150</v>
      </c>
      <c r="T41" s="11"/>
    </row>
    <row r="42" spans="1:20" ht="40.200000000000003" customHeight="1">
      <c r="A42" s="4" t="s">
        <v>22</v>
      </c>
      <c r="B42" s="4" t="s">
        <v>23</v>
      </c>
      <c r="C42" s="11" t="s">
        <v>65</v>
      </c>
      <c r="D42" s="6"/>
      <c r="E42" s="7">
        <v>1</v>
      </c>
      <c r="F42" s="8" t="s">
        <v>37</v>
      </c>
      <c r="G42" s="9" t="s">
        <v>24</v>
      </c>
      <c r="H42" s="9" t="s">
        <v>25</v>
      </c>
      <c r="I42" s="9" t="s">
        <v>141</v>
      </c>
      <c r="J42" s="9">
        <v>88</v>
      </c>
      <c r="K42" s="9">
        <v>88</v>
      </c>
      <c r="L42" s="9">
        <v>2</v>
      </c>
      <c r="M42" s="10">
        <v>1000</v>
      </c>
      <c r="N42" s="10">
        <f t="shared" si="0"/>
        <v>13500</v>
      </c>
      <c r="O42" s="10">
        <v>0</v>
      </c>
      <c r="P42" s="9">
        <f t="shared" si="4"/>
        <v>1450</v>
      </c>
      <c r="Q42" s="28">
        <f t="shared" si="2"/>
        <v>1827</v>
      </c>
      <c r="R42" s="10">
        <f t="shared" si="3"/>
        <v>15950</v>
      </c>
      <c r="S42" s="3">
        <v>150</v>
      </c>
      <c r="T42" s="11"/>
    </row>
    <row r="43" spans="1:20" ht="40.200000000000003" customHeight="1">
      <c r="A43" s="4" t="s">
        <v>22</v>
      </c>
      <c r="B43" s="4" t="s">
        <v>23</v>
      </c>
      <c r="C43" s="11" t="s">
        <v>67</v>
      </c>
      <c r="D43" s="6"/>
      <c r="E43" s="7">
        <v>1</v>
      </c>
      <c r="F43" s="8" t="s">
        <v>76</v>
      </c>
      <c r="G43" s="9" t="s">
        <v>24</v>
      </c>
      <c r="H43" s="9" t="s">
        <v>25</v>
      </c>
      <c r="I43" s="9" t="s">
        <v>141</v>
      </c>
      <c r="J43" s="9">
        <v>87</v>
      </c>
      <c r="K43" s="9">
        <v>87</v>
      </c>
      <c r="L43" s="9">
        <v>2</v>
      </c>
      <c r="M43" s="10">
        <v>1000</v>
      </c>
      <c r="N43" s="10">
        <f t="shared" si="0"/>
        <v>13350</v>
      </c>
      <c r="O43" s="10">
        <v>0</v>
      </c>
      <c r="P43" s="9">
        <f t="shared" si="4"/>
        <v>1435</v>
      </c>
      <c r="Q43" s="28">
        <f t="shared" si="2"/>
        <v>1808.1</v>
      </c>
      <c r="R43" s="10">
        <f t="shared" si="3"/>
        <v>15785</v>
      </c>
      <c r="S43" s="3">
        <v>150</v>
      </c>
      <c r="T43" s="11"/>
    </row>
    <row r="44" spans="1:20" ht="40.200000000000003" customHeight="1">
      <c r="A44" s="4" t="s">
        <v>22</v>
      </c>
      <c r="B44" s="4" t="s">
        <v>23</v>
      </c>
      <c r="C44" s="11" t="s">
        <v>68</v>
      </c>
      <c r="D44" s="6"/>
      <c r="E44" s="7">
        <v>1</v>
      </c>
      <c r="F44" s="8" t="s">
        <v>38</v>
      </c>
      <c r="G44" s="9" t="s">
        <v>24</v>
      </c>
      <c r="H44" s="9" t="s">
        <v>25</v>
      </c>
      <c r="I44" s="9" t="s">
        <v>141</v>
      </c>
      <c r="J44" s="9">
        <v>92</v>
      </c>
      <c r="K44" s="9">
        <v>92</v>
      </c>
      <c r="L44" s="9">
        <v>2</v>
      </c>
      <c r="M44" s="10">
        <v>1000</v>
      </c>
      <c r="N44" s="10">
        <f t="shared" si="0"/>
        <v>14100</v>
      </c>
      <c r="O44" s="10">
        <v>0</v>
      </c>
      <c r="P44" s="9">
        <f t="shared" si="4"/>
        <v>1510</v>
      </c>
      <c r="Q44" s="28">
        <f t="shared" si="2"/>
        <v>1902.6</v>
      </c>
      <c r="R44" s="10">
        <f t="shared" si="3"/>
        <v>16610</v>
      </c>
      <c r="S44" s="3">
        <v>150</v>
      </c>
      <c r="T44" s="11"/>
    </row>
    <row r="45" spans="1:20" ht="40.200000000000003" customHeight="1">
      <c r="A45" s="4" t="s">
        <v>22</v>
      </c>
      <c r="B45" s="4" t="s">
        <v>23</v>
      </c>
      <c r="C45" s="11" t="s">
        <v>69</v>
      </c>
      <c r="D45" s="6"/>
      <c r="E45" s="7">
        <v>1</v>
      </c>
      <c r="F45" s="8" t="s">
        <v>39</v>
      </c>
      <c r="G45" s="9" t="s">
        <v>24</v>
      </c>
      <c r="H45" s="9" t="s">
        <v>25</v>
      </c>
      <c r="I45" s="9" t="s">
        <v>141</v>
      </c>
      <c r="J45" s="2">
        <v>86</v>
      </c>
      <c r="K45" s="27">
        <v>86</v>
      </c>
      <c r="L45" s="2">
        <v>4</v>
      </c>
      <c r="M45" s="10">
        <v>1000</v>
      </c>
      <c r="N45" s="10">
        <f t="shared" si="0"/>
        <v>13500</v>
      </c>
      <c r="O45" s="10">
        <v>0</v>
      </c>
      <c r="P45" s="9">
        <f t="shared" si="4"/>
        <v>1450</v>
      </c>
      <c r="Q45" s="28">
        <f t="shared" si="2"/>
        <v>1827</v>
      </c>
      <c r="R45" s="10">
        <f t="shared" si="3"/>
        <v>15950</v>
      </c>
      <c r="S45" s="3">
        <v>150</v>
      </c>
      <c r="T45" s="11"/>
    </row>
    <row r="46" spans="1:20" ht="40.200000000000003" customHeight="1">
      <c r="A46" s="4" t="s">
        <v>22</v>
      </c>
      <c r="B46" s="4" t="s">
        <v>23</v>
      </c>
      <c r="C46" s="11" t="s">
        <v>70</v>
      </c>
      <c r="D46" s="6"/>
      <c r="E46" s="7">
        <v>1</v>
      </c>
      <c r="F46" s="8" t="s">
        <v>40</v>
      </c>
      <c r="G46" s="9" t="s">
        <v>24</v>
      </c>
      <c r="H46" s="9" t="s">
        <v>25</v>
      </c>
      <c r="I46" s="9" t="s">
        <v>141</v>
      </c>
      <c r="J46" s="2">
        <v>100</v>
      </c>
      <c r="K46" s="27">
        <v>100</v>
      </c>
      <c r="L46" s="2">
        <v>4</v>
      </c>
      <c r="M46" s="10">
        <v>1000</v>
      </c>
      <c r="N46" s="10">
        <f t="shared" si="0"/>
        <v>15600</v>
      </c>
      <c r="O46" s="10">
        <v>0</v>
      </c>
      <c r="P46" s="9">
        <f t="shared" si="4"/>
        <v>1660</v>
      </c>
      <c r="Q46" s="28">
        <f t="shared" si="2"/>
        <v>2091.6</v>
      </c>
      <c r="R46" s="10">
        <f t="shared" si="3"/>
        <v>18260</v>
      </c>
      <c r="S46" s="3">
        <v>150</v>
      </c>
      <c r="T46" s="11"/>
    </row>
    <row r="47" spans="1:20" ht="40.200000000000003" customHeight="1">
      <c r="A47" s="4" t="s">
        <v>22</v>
      </c>
      <c r="B47" s="4" t="s">
        <v>23</v>
      </c>
      <c r="C47" s="11" t="s">
        <v>71</v>
      </c>
      <c r="D47" s="6"/>
      <c r="E47" s="7">
        <v>2</v>
      </c>
      <c r="F47" s="8" t="s">
        <v>77</v>
      </c>
      <c r="G47" s="9" t="s">
        <v>24</v>
      </c>
      <c r="H47" s="9" t="s">
        <v>25</v>
      </c>
      <c r="I47" s="9" t="s">
        <v>141</v>
      </c>
      <c r="J47" s="23">
        <v>92</v>
      </c>
      <c r="K47" s="27">
        <v>92</v>
      </c>
      <c r="L47" s="2">
        <v>4</v>
      </c>
      <c r="M47" s="10">
        <v>1000</v>
      </c>
      <c r="N47" s="10">
        <f t="shared" si="0"/>
        <v>14400</v>
      </c>
      <c r="O47" s="10">
        <v>0</v>
      </c>
      <c r="P47" s="9">
        <f t="shared" si="4"/>
        <v>1540</v>
      </c>
      <c r="Q47" s="28">
        <f t="shared" si="2"/>
        <v>1940.3999999999999</v>
      </c>
      <c r="R47" s="10">
        <f t="shared" si="3"/>
        <v>16940</v>
      </c>
      <c r="S47" s="3">
        <v>150</v>
      </c>
      <c r="T47" s="23"/>
    </row>
    <row r="48" spans="1:20" ht="40.200000000000003" customHeight="1">
      <c r="A48" s="4" t="s">
        <v>22</v>
      </c>
      <c r="B48" s="4" t="s">
        <v>23</v>
      </c>
      <c r="C48" s="11" t="s">
        <v>72</v>
      </c>
      <c r="D48" s="6"/>
      <c r="E48" s="7">
        <v>2</v>
      </c>
      <c r="F48" s="8" t="s">
        <v>41</v>
      </c>
      <c r="G48" s="9" t="s">
        <v>24</v>
      </c>
      <c r="H48" s="9" t="s">
        <v>25</v>
      </c>
      <c r="I48" s="9" t="s">
        <v>141</v>
      </c>
      <c r="J48" s="23">
        <v>103</v>
      </c>
      <c r="K48" s="27">
        <v>103</v>
      </c>
      <c r="L48" s="23">
        <v>4</v>
      </c>
      <c r="M48" s="10">
        <v>1000</v>
      </c>
      <c r="N48" s="10">
        <f t="shared" si="0"/>
        <v>16050</v>
      </c>
      <c r="O48" s="10">
        <v>0</v>
      </c>
      <c r="P48" s="9">
        <f t="shared" si="4"/>
        <v>1705</v>
      </c>
      <c r="Q48" s="28">
        <f t="shared" si="2"/>
        <v>2148.2999999999997</v>
      </c>
      <c r="R48" s="10">
        <f t="shared" si="3"/>
        <v>18755</v>
      </c>
      <c r="S48" s="3">
        <v>150</v>
      </c>
      <c r="T48" s="23"/>
    </row>
    <row r="49" spans="1:20" ht="40.200000000000003" customHeight="1">
      <c r="A49" s="4" t="s">
        <v>22</v>
      </c>
      <c r="B49" s="4" t="s">
        <v>23</v>
      </c>
      <c r="C49" s="11" t="s">
        <v>61</v>
      </c>
      <c r="D49" s="6"/>
      <c r="E49" s="7">
        <v>1</v>
      </c>
      <c r="F49" s="8" t="s">
        <v>42</v>
      </c>
      <c r="G49" s="9" t="s">
        <v>24</v>
      </c>
      <c r="H49" s="9" t="s">
        <v>25</v>
      </c>
      <c r="I49" s="9" t="s">
        <v>141</v>
      </c>
      <c r="J49" s="9">
        <v>108</v>
      </c>
      <c r="K49" s="9">
        <v>108</v>
      </c>
      <c r="L49" s="9">
        <v>3</v>
      </c>
      <c r="M49" s="10">
        <v>1000</v>
      </c>
      <c r="N49" s="10">
        <f t="shared" si="0"/>
        <v>16650</v>
      </c>
      <c r="O49" s="10">
        <v>0</v>
      </c>
      <c r="P49" s="9">
        <f t="shared" si="4"/>
        <v>1765</v>
      </c>
      <c r="Q49" s="28">
        <f t="shared" si="2"/>
        <v>2223.9</v>
      </c>
      <c r="R49" s="10">
        <f t="shared" si="3"/>
        <v>19415</v>
      </c>
      <c r="S49" s="3">
        <v>150</v>
      </c>
      <c r="T49" s="11"/>
    </row>
    <row r="50" spans="1:20" ht="40.200000000000003" customHeight="1">
      <c r="A50" s="4" t="s">
        <v>22</v>
      </c>
      <c r="B50" s="4" t="s">
        <v>23</v>
      </c>
      <c r="C50" s="11" t="s">
        <v>62</v>
      </c>
      <c r="D50" s="6"/>
      <c r="E50" s="7">
        <v>1</v>
      </c>
      <c r="F50" s="8" t="s">
        <v>43</v>
      </c>
      <c r="G50" s="9" t="s">
        <v>24</v>
      </c>
      <c r="H50" s="9" t="s">
        <v>25</v>
      </c>
      <c r="I50" s="9" t="s">
        <v>141</v>
      </c>
      <c r="J50" s="9">
        <v>86</v>
      </c>
      <c r="K50" s="9">
        <v>86</v>
      </c>
      <c r="L50" s="9">
        <v>3</v>
      </c>
      <c r="M50" s="10">
        <v>1000</v>
      </c>
      <c r="N50" s="10">
        <f t="shared" si="0"/>
        <v>13350</v>
      </c>
      <c r="O50" s="10">
        <v>0</v>
      </c>
      <c r="P50" s="9">
        <f t="shared" si="4"/>
        <v>1435</v>
      </c>
      <c r="Q50" s="28">
        <f t="shared" si="2"/>
        <v>1808.1</v>
      </c>
      <c r="R50" s="10">
        <f t="shared" si="3"/>
        <v>15785</v>
      </c>
      <c r="S50" s="3">
        <v>150</v>
      </c>
      <c r="T50" s="26"/>
    </row>
    <row r="51" spans="1:20" ht="40.200000000000003" customHeight="1">
      <c r="A51" s="4" t="s">
        <v>22</v>
      </c>
      <c r="B51" s="4" t="s">
        <v>23</v>
      </c>
      <c r="C51" s="11" t="s">
        <v>73</v>
      </c>
      <c r="D51" s="6"/>
      <c r="E51" s="7">
        <v>2</v>
      </c>
      <c r="F51" s="8" t="s">
        <v>44</v>
      </c>
      <c r="G51" s="9" t="s">
        <v>24</v>
      </c>
      <c r="H51" s="9" t="s">
        <v>25</v>
      </c>
      <c r="I51" s="9" t="s">
        <v>141</v>
      </c>
      <c r="J51" s="9">
        <v>92</v>
      </c>
      <c r="K51" s="9">
        <v>92</v>
      </c>
      <c r="L51" s="9">
        <v>3</v>
      </c>
      <c r="M51" s="10">
        <v>1000</v>
      </c>
      <c r="N51" s="10">
        <f t="shared" si="0"/>
        <v>14250</v>
      </c>
      <c r="O51" s="10">
        <v>0</v>
      </c>
      <c r="P51" s="9">
        <f t="shared" si="4"/>
        <v>1525</v>
      </c>
      <c r="Q51" s="28">
        <f t="shared" si="2"/>
        <v>1921.5</v>
      </c>
      <c r="R51" s="10">
        <f t="shared" si="3"/>
        <v>16775</v>
      </c>
      <c r="S51" s="3">
        <v>150</v>
      </c>
      <c r="T51" s="23"/>
    </row>
    <row r="52" spans="1:20" ht="40.200000000000003" customHeight="1">
      <c r="A52" s="4" t="s">
        <v>22</v>
      </c>
      <c r="B52" s="4" t="s">
        <v>23</v>
      </c>
      <c r="C52" s="11" t="s">
        <v>74</v>
      </c>
      <c r="D52" s="6"/>
      <c r="E52" s="7">
        <v>2</v>
      </c>
      <c r="F52" s="8" t="s">
        <v>78</v>
      </c>
      <c r="G52" s="9" t="s">
        <v>24</v>
      </c>
      <c r="H52" s="9" t="s">
        <v>25</v>
      </c>
      <c r="I52" s="9" t="s">
        <v>141</v>
      </c>
      <c r="J52" s="9">
        <v>98</v>
      </c>
      <c r="K52" s="9">
        <v>98</v>
      </c>
      <c r="L52" s="9">
        <v>3</v>
      </c>
      <c r="M52" s="10">
        <v>1000</v>
      </c>
      <c r="N52" s="10">
        <f t="shared" si="0"/>
        <v>15150</v>
      </c>
      <c r="O52" s="10">
        <v>0</v>
      </c>
      <c r="P52" s="9">
        <f t="shared" si="4"/>
        <v>1615</v>
      </c>
      <c r="Q52" s="28">
        <f t="shared" si="2"/>
        <v>2034.8999999999999</v>
      </c>
      <c r="R52" s="10">
        <f t="shared" si="3"/>
        <v>17765</v>
      </c>
      <c r="S52" s="3">
        <v>150</v>
      </c>
      <c r="T52" s="23"/>
    </row>
    <row r="53" spans="1:20" ht="40.200000000000003" customHeight="1">
      <c r="A53" s="4" t="s">
        <v>22</v>
      </c>
      <c r="B53" s="4" t="s">
        <v>45</v>
      </c>
      <c r="C53" s="5" t="s">
        <v>46</v>
      </c>
      <c r="D53" s="6"/>
      <c r="E53" s="7">
        <v>1</v>
      </c>
      <c r="F53" s="9" t="s">
        <v>80</v>
      </c>
      <c r="G53" s="9" t="s">
        <v>24</v>
      </c>
      <c r="H53" s="9" t="s">
        <v>25</v>
      </c>
      <c r="I53" s="9" t="s">
        <v>141</v>
      </c>
      <c r="J53" s="9">
        <v>20</v>
      </c>
      <c r="K53" s="12">
        <v>60</v>
      </c>
      <c r="L53" s="9">
        <v>6</v>
      </c>
      <c r="M53" s="10">
        <v>1000</v>
      </c>
      <c r="N53" s="10">
        <f t="shared" si="0"/>
        <v>9900</v>
      </c>
      <c r="O53" s="10">
        <v>0</v>
      </c>
      <c r="P53" s="9">
        <f t="shared" si="4"/>
        <v>1090</v>
      </c>
      <c r="Q53" s="28">
        <f t="shared" si="2"/>
        <v>1373.3999999999999</v>
      </c>
      <c r="R53" s="10">
        <f t="shared" si="3"/>
        <v>11990</v>
      </c>
      <c r="S53" s="3">
        <v>300</v>
      </c>
      <c r="T53" s="26"/>
    </row>
    <row r="54" spans="1:20" ht="40.200000000000003" customHeight="1">
      <c r="A54" s="4" t="s">
        <v>22</v>
      </c>
      <c r="B54" s="4" t="s">
        <v>23</v>
      </c>
      <c r="C54" s="11" t="s">
        <v>82</v>
      </c>
      <c r="D54" s="6"/>
      <c r="E54" s="7">
        <v>1</v>
      </c>
      <c r="F54" s="8" t="s">
        <v>49</v>
      </c>
      <c r="G54" s="9" t="s">
        <v>24</v>
      </c>
      <c r="H54" s="9" t="s">
        <v>25</v>
      </c>
      <c r="I54" s="9" t="s">
        <v>141</v>
      </c>
      <c r="J54" s="9">
        <v>85</v>
      </c>
      <c r="K54" s="9">
        <v>85</v>
      </c>
      <c r="L54" s="9">
        <v>4</v>
      </c>
      <c r="M54" s="10">
        <v>1000</v>
      </c>
      <c r="N54" s="10">
        <f t="shared" si="0"/>
        <v>13350</v>
      </c>
      <c r="O54" s="10">
        <v>0</v>
      </c>
      <c r="P54" s="9">
        <f t="shared" si="4"/>
        <v>1435</v>
      </c>
      <c r="Q54" s="28">
        <f t="shared" si="2"/>
        <v>1808.1</v>
      </c>
      <c r="R54" s="10">
        <f t="shared" si="3"/>
        <v>15785</v>
      </c>
      <c r="S54" s="3">
        <v>150</v>
      </c>
      <c r="T54" s="11"/>
    </row>
    <row r="55" spans="1:20" ht="40.200000000000003" customHeight="1">
      <c r="A55" s="4" t="s">
        <v>22</v>
      </c>
      <c r="B55" s="4" t="s">
        <v>26</v>
      </c>
      <c r="C55" s="11" t="s">
        <v>83</v>
      </c>
      <c r="D55" s="6"/>
      <c r="E55" s="7">
        <v>1</v>
      </c>
      <c r="F55" s="8" t="s">
        <v>54</v>
      </c>
      <c r="G55" s="9" t="s">
        <v>24</v>
      </c>
      <c r="H55" s="9" t="s">
        <v>25</v>
      </c>
      <c r="I55" s="9" t="s">
        <v>141</v>
      </c>
      <c r="J55" s="9">
        <v>106</v>
      </c>
      <c r="K55" s="9">
        <v>106</v>
      </c>
      <c r="L55" s="9">
        <v>4</v>
      </c>
      <c r="M55" s="10">
        <v>1000</v>
      </c>
      <c r="N55" s="10">
        <f t="shared" si="0"/>
        <v>16500</v>
      </c>
      <c r="O55" s="10">
        <v>0</v>
      </c>
      <c r="P55" s="9">
        <f t="shared" si="4"/>
        <v>1750</v>
      </c>
      <c r="Q55" s="28">
        <f t="shared" si="2"/>
        <v>2205</v>
      </c>
      <c r="R55" s="10">
        <f t="shared" si="3"/>
        <v>19250</v>
      </c>
      <c r="S55" s="3">
        <v>150</v>
      </c>
      <c r="T55" s="11"/>
    </row>
    <row r="56" spans="1:20" ht="40.200000000000003" customHeight="1">
      <c r="A56" s="4" t="s">
        <v>22</v>
      </c>
      <c r="B56" s="4" t="s">
        <v>23</v>
      </c>
      <c r="C56" s="11" t="s">
        <v>84</v>
      </c>
      <c r="D56" s="6"/>
      <c r="E56" s="7">
        <v>1</v>
      </c>
      <c r="F56" s="8" t="s">
        <v>55</v>
      </c>
      <c r="G56" s="9" t="s">
        <v>24</v>
      </c>
      <c r="H56" s="9" t="s">
        <v>25</v>
      </c>
      <c r="I56" s="9" t="s">
        <v>141</v>
      </c>
      <c r="J56" s="9">
        <v>85</v>
      </c>
      <c r="K56" s="9">
        <v>85</v>
      </c>
      <c r="L56" s="9">
        <v>4</v>
      </c>
      <c r="M56" s="10">
        <v>1000</v>
      </c>
      <c r="N56" s="10">
        <f t="shared" si="0"/>
        <v>13350</v>
      </c>
      <c r="O56" s="10">
        <v>0</v>
      </c>
      <c r="P56" s="9">
        <f t="shared" si="4"/>
        <v>1435</v>
      </c>
      <c r="Q56" s="28">
        <f t="shared" si="2"/>
        <v>1808.1</v>
      </c>
      <c r="R56" s="10">
        <f t="shared" si="3"/>
        <v>15785</v>
      </c>
      <c r="S56" s="3">
        <v>150</v>
      </c>
      <c r="T56" s="11"/>
    </row>
    <row r="57" spans="1:20" ht="40.200000000000003" customHeight="1">
      <c r="A57" s="4" t="s">
        <v>22</v>
      </c>
      <c r="B57" s="4" t="s">
        <v>26</v>
      </c>
      <c r="C57" s="11" t="s">
        <v>85</v>
      </c>
      <c r="D57" s="6"/>
      <c r="E57" s="7">
        <v>1</v>
      </c>
      <c r="F57" s="8" t="s">
        <v>56</v>
      </c>
      <c r="G57" s="9" t="s">
        <v>24</v>
      </c>
      <c r="H57" s="9" t="s">
        <v>25</v>
      </c>
      <c r="I57" s="9" t="s">
        <v>141</v>
      </c>
      <c r="J57" s="9">
        <v>106</v>
      </c>
      <c r="K57" s="9">
        <v>106</v>
      </c>
      <c r="L57" s="9">
        <v>4</v>
      </c>
      <c r="M57" s="10">
        <v>1000</v>
      </c>
      <c r="N57" s="10">
        <f t="shared" si="0"/>
        <v>16500</v>
      </c>
      <c r="O57" s="10">
        <v>0</v>
      </c>
      <c r="P57" s="9">
        <f t="shared" si="4"/>
        <v>1750</v>
      </c>
      <c r="Q57" s="28">
        <f t="shared" si="2"/>
        <v>2205</v>
      </c>
      <c r="R57" s="10">
        <f t="shared" si="3"/>
        <v>19250</v>
      </c>
      <c r="S57" s="3">
        <v>150</v>
      </c>
      <c r="T57" s="11"/>
    </row>
    <row r="58" spans="1:20" ht="40.200000000000003" customHeight="1">
      <c r="A58" s="4" t="s">
        <v>22</v>
      </c>
      <c r="B58" s="4" t="s">
        <v>26</v>
      </c>
      <c r="C58" s="11" t="s">
        <v>88</v>
      </c>
      <c r="D58" s="6"/>
      <c r="E58" s="7">
        <v>1</v>
      </c>
      <c r="F58" s="8" t="s">
        <v>27</v>
      </c>
      <c r="G58" s="9" t="s">
        <v>24</v>
      </c>
      <c r="H58" s="9" t="s">
        <v>28</v>
      </c>
      <c r="I58" s="9"/>
      <c r="J58" s="9">
        <v>106</v>
      </c>
      <c r="K58" s="9">
        <v>106</v>
      </c>
      <c r="L58" s="9">
        <v>4</v>
      </c>
      <c r="M58" s="10">
        <v>1000</v>
      </c>
      <c r="N58" s="10">
        <f t="shared" si="0"/>
        <v>16500</v>
      </c>
      <c r="O58" s="10">
        <v>0</v>
      </c>
      <c r="P58" s="9">
        <f t="shared" si="4"/>
        <v>1750</v>
      </c>
      <c r="Q58" s="28">
        <f t="shared" si="2"/>
        <v>2205</v>
      </c>
      <c r="R58" s="10">
        <f t="shared" si="3"/>
        <v>19250</v>
      </c>
      <c r="S58" s="3">
        <v>150</v>
      </c>
      <c r="T58" s="11"/>
    </row>
    <row r="59" spans="1:20" ht="40.200000000000003" customHeight="1">
      <c r="A59" s="4" t="s">
        <v>22</v>
      </c>
      <c r="B59" s="4" t="s">
        <v>26</v>
      </c>
      <c r="C59" s="11" t="s">
        <v>86</v>
      </c>
      <c r="D59" s="6"/>
      <c r="E59" s="7">
        <v>1</v>
      </c>
      <c r="F59" s="8" t="s">
        <v>29</v>
      </c>
      <c r="G59" s="9" t="s">
        <v>24</v>
      </c>
      <c r="H59" s="9" t="s">
        <v>30</v>
      </c>
      <c r="I59" s="9" t="s">
        <v>141</v>
      </c>
      <c r="J59" s="9">
        <v>102</v>
      </c>
      <c r="K59" s="9">
        <v>102</v>
      </c>
      <c r="L59" s="9">
        <v>3</v>
      </c>
      <c r="M59" s="10">
        <v>1000</v>
      </c>
      <c r="N59" s="10">
        <f t="shared" si="0"/>
        <v>15750</v>
      </c>
      <c r="O59" s="10">
        <v>0</v>
      </c>
      <c r="P59" s="9">
        <f t="shared" si="4"/>
        <v>1675</v>
      </c>
      <c r="Q59" s="28">
        <f t="shared" si="2"/>
        <v>2110.5</v>
      </c>
      <c r="R59" s="10">
        <f t="shared" si="3"/>
        <v>18425</v>
      </c>
      <c r="S59" s="3">
        <v>150</v>
      </c>
      <c r="T59" s="11"/>
    </row>
    <row r="60" spans="1:20" ht="40.200000000000003" customHeight="1">
      <c r="A60" s="4" t="s">
        <v>22</v>
      </c>
      <c r="B60" s="4" t="s">
        <v>26</v>
      </c>
      <c r="C60" s="11" t="s">
        <v>89</v>
      </c>
      <c r="D60" s="6"/>
      <c r="E60" s="7">
        <v>1</v>
      </c>
      <c r="F60" s="8" t="s">
        <v>31</v>
      </c>
      <c r="G60" s="9" t="s">
        <v>24</v>
      </c>
      <c r="H60" s="9" t="s">
        <v>30</v>
      </c>
      <c r="I60" s="9" t="s">
        <v>141</v>
      </c>
      <c r="J60" s="9">
        <v>108</v>
      </c>
      <c r="K60" s="9">
        <v>108</v>
      </c>
      <c r="L60" s="9">
        <v>4</v>
      </c>
      <c r="M60" s="10">
        <v>1000</v>
      </c>
      <c r="N60" s="10">
        <f t="shared" si="0"/>
        <v>16800</v>
      </c>
      <c r="O60" s="10">
        <v>0</v>
      </c>
      <c r="P60" s="9">
        <f t="shared" si="4"/>
        <v>1780</v>
      </c>
      <c r="Q60" s="28">
        <f t="shared" si="2"/>
        <v>2242.7999999999997</v>
      </c>
      <c r="R60" s="10">
        <f t="shared" si="3"/>
        <v>19580</v>
      </c>
      <c r="S60" s="3">
        <v>150</v>
      </c>
      <c r="T60" s="11"/>
    </row>
    <row r="61" spans="1:20" ht="40.200000000000003" customHeight="1">
      <c r="A61" s="4" t="s">
        <v>22</v>
      </c>
      <c r="B61" s="4" t="s">
        <v>26</v>
      </c>
      <c r="C61" s="11" t="s">
        <v>87</v>
      </c>
      <c r="D61" s="6"/>
      <c r="E61" s="7">
        <v>1</v>
      </c>
      <c r="F61" s="8" t="s">
        <v>29</v>
      </c>
      <c r="G61" s="9" t="s">
        <v>24</v>
      </c>
      <c r="H61" s="9" t="s">
        <v>30</v>
      </c>
      <c r="I61" s="9" t="s">
        <v>141</v>
      </c>
      <c r="J61" s="9">
        <v>60</v>
      </c>
      <c r="K61" s="9">
        <v>60</v>
      </c>
      <c r="L61" s="9">
        <v>2</v>
      </c>
      <c r="M61" s="10">
        <v>1000</v>
      </c>
      <c r="N61" s="10">
        <f t="shared" si="0"/>
        <v>9300</v>
      </c>
      <c r="O61" s="10">
        <v>0</v>
      </c>
      <c r="P61" s="9">
        <f t="shared" si="4"/>
        <v>1030</v>
      </c>
      <c r="Q61" s="28">
        <f t="shared" si="2"/>
        <v>1297.8</v>
      </c>
      <c r="R61" s="10">
        <f t="shared" si="3"/>
        <v>11330</v>
      </c>
      <c r="S61" s="3">
        <v>150</v>
      </c>
      <c r="T61" s="24"/>
    </row>
    <row r="62" spans="1:20" ht="40.200000000000003" customHeight="1">
      <c r="A62" s="4" t="s">
        <v>22</v>
      </c>
      <c r="B62" s="4" t="s">
        <v>23</v>
      </c>
      <c r="C62" s="11" t="s">
        <v>90</v>
      </c>
      <c r="D62" s="6"/>
      <c r="E62" s="7">
        <v>1</v>
      </c>
      <c r="F62" s="8" t="s">
        <v>33</v>
      </c>
      <c r="G62" s="9" t="s">
        <v>24</v>
      </c>
      <c r="H62" s="9" t="s">
        <v>25</v>
      </c>
      <c r="I62" s="9" t="s">
        <v>141</v>
      </c>
      <c r="J62" s="9">
        <v>82</v>
      </c>
      <c r="K62" s="9">
        <v>82</v>
      </c>
      <c r="L62" s="9">
        <v>2</v>
      </c>
      <c r="M62" s="10">
        <v>1000</v>
      </c>
      <c r="N62" s="10">
        <f t="shared" si="0"/>
        <v>12600</v>
      </c>
      <c r="O62" s="10">
        <v>0</v>
      </c>
      <c r="P62" s="9">
        <f t="shared" si="4"/>
        <v>1360</v>
      </c>
      <c r="Q62" s="28">
        <f t="shared" si="2"/>
        <v>1713.6</v>
      </c>
      <c r="R62" s="10">
        <f t="shared" si="3"/>
        <v>14960</v>
      </c>
      <c r="S62" s="3">
        <v>150</v>
      </c>
      <c r="T62" s="11"/>
    </row>
    <row r="63" spans="1:20" ht="40.200000000000003" customHeight="1">
      <c r="A63" s="4" t="s">
        <v>22</v>
      </c>
      <c r="B63" s="4" t="s">
        <v>23</v>
      </c>
      <c r="C63" s="11" t="s">
        <v>92</v>
      </c>
      <c r="D63" s="6"/>
      <c r="E63" s="7">
        <v>1</v>
      </c>
      <c r="F63" s="8" t="s">
        <v>34</v>
      </c>
      <c r="G63" s="9" t="s">
        <v>24</v>
      </c>
      <c r="H63" s="9" t="s">
        <v>25</v>
      </c>
      <c r="I63" s="9" t="s">
        <v>141</v>
      </c>
      <c r="J63" s="9">
        <v>85</v>
      </c>
      <c r="K63" s="9">
        <v>85</v>
      </c>
      <c r="L63" s="9">
        <v>2</v>
      </c>
      <c r="M63" s="10">
        <v>1000</v>
      </c>
      <c r="N63" s="10">
        <f t="shared" si="0"/>
        <v>13050</v>
      </c>
      <c r="O63" s="10">
        <v>0</v>
      </c>
      <c r="P63" s="9">
        <f t="shared" si="4"/>
        <v>1405</v>
      </c>
      <c r="Q63" s="28">
        <f t="shared" si="2"/>
        <v>1770.3</v>
      </c>
      <c r="R63" s="10">
        <f t="shared" si="3"/>
        <v>15455</v>
      </c>
      <c r="S63" s="3">
        <v>150</v>
      </c>
      <c r="T63" s="11"/>
    </row>
    <row r="64" spans="1:20" ht="40.200000000000003" customHeight="1">
      <c r="A64" s="4" t="s">
        <v>22</v>
      </c>
      <c r="B64" s="4" t="s">
        <v>23</v>
      </c>
      <c r="C64" s="11" t="s">
        <v>93</v>
      </c>
      <c r="D64" s="6"/>
      <c r="E64" s="7">
        <v>1</v>
      </c>
      <c r="F64" s="8" t="s">
        <v>79</v>
      </c>
      <c r="G64" s="9" t="s">
        <v>24</v>
      </c>
      <c r="H64" s="9" t="s">
        <v>25</v>
      </c>
      <c r="I64" s="9" t="s">
        <v>141</v>
      </c>
      <c r="J64" s="9">
        <v>104</v>
      </c>
      <c r="K64" s="9">
        <v>104</v>
      </c>
      <c r="L64" s="9">
        <v>2</v>
      </c>
      <c r="M64" s="10">
        <v>1000</v>
      </c>
      <c r="N64" s="10">
        <f t="shared" si="0"/>
        <v>15900</v>
      </c>
      <c r="O64" s="10">
        <v>0</v>
      </c>
      <c r="P64" s="9">
        <f t="shared" si="4"/>
        <v>1690</v>
      </c>
      <c r="Q64" s="28">
        <f t="shared" si="2"/>
        <v>2129.4</v>
      </c>
      <c r="R64" s="10">
        <f t="shared" si="3"/>
        <v>18590</v>
      </c>
      <c r="S64" s="3">
        <v>150</v>
      </c>
      <c r="T64" s="11"/>
    </row>
    <row r="65" spans="1:20" ht="40.200000000000003" customHeight="1">
      <c r="A65" s="4" t="s">
        <v>22</v>
      </c>
      <c r="B65" s="4" t="s">
        <v>23</v>
      </c>
      <c r="C65" s="11" t="s">
        <v>91</v>
      </c>
      <c r="D65" s="6"/>
      <c r="E65" s="7">
        <v>1</v>
      </c>
      <c r="F65" s="8" t="s">
        <v>35</v>
      </c>
      <c r="G65" s="9" t="s">
        <v>24</v>
      </c>
      <c r="H65" s="9" t="s">
        <v>25</v>
      </c>
      <c r="I65" s="9" t="s">
        <v>141</v>
      </c>
      <c r="J65" s="9">
        <v>103</v>
      </c>
      <c r="K65" s="9">
        <v>103</v>
      </c>
      <c r="L65" s="9">
        <v>2</v>
      </c>
      <c r="M65" s="10">
        <v>1000</v>
      </c>
      <c r="N65" s="10">
        <f t="shared" si="0"/>
        <v>15750</v>
      </c>
      <c r="O65" s="10">
        <v>0</v>
      </c>
      <c r="P65" s="9">
        <f t="shared" si="4"/>
        <v>1675</v>
      </c>
      <c r="Q65" s="28">
        <f t="shared" si="2"/>
        <v>2110.5</v>
      </c>
      <c r="R65" s="10">
        <f t="shared" si="3"/>
        <v>18425</v>
      </c>
      <c r="S65" s="3">
        <v>150</v>
      </c>
      <c r="T65" s="11"/>
    </row>
    <row r="66" spans="1:20" ht="40.200000000000003" customHeight="1">
      <c r="A66" s="4" t="s">
        <v>22</v>
      </c>
      <c r="B66" s="4" t="s">
        <v>23</v>
      </c>
      <c r="C66" s="11" t="s">
        <v>94</v>
      </c>
      <c r="D66" s="6"/>
      <c r="E66" s="7">
        <v>1</v>
      </c>
      <c r="F66" s="8" t="s">
        <v>36</v>
      </c>
      <c r="G66" s="9" t="s">
        <v>24</v>
      </c>
      <c r="H66" s="9" t="s">
        <v>25</v>
      </c>
      <c r="I66" s="9" t="s">
        <v>141</v>
      </c>
      <c r="J66" s="9">
        <v>108</v>
      </c>
      <c r="K66" s="9">
        <v>108</v>
      </c>
      <c r="L66" s="9">
        <v>4</v>
      </c>
      <c r="M66" s="10">
        <v>1000</v>
      </c>
      <c r="N66" s="10">
        <f t="shared" si="0"/>
        <v>16800</v>
      </c>
      <c r="O66" s="10">
        <v>0</v>
      </c>
      <c r="P66" s="9">
        <f t="shared" si="4"/>
        <v>1780</v>
      </c>
      <c r="Q66" s="28">
        <f t="shared" si="2"/>
        <v>2242.7999999999997</v>
      </c>
      <c r="R66" s="10">
        <f t="shared" si="3"/>
        <v>19580</v>
      </c>
      <c r="S66" s="3">
        <v>150</v>
      </c>
      <c r="T66" s="11"/>
    </row>
    <row r="67" spans="1:20" ht="40.200000000000003" customHeight="1">
      <c r="A67" s="4" t="s">
        <v>22</v>
      </c>
      <c r="B67" s="4" t="s">
        <v>23</v>
      </c>
      <c r="C67" s="11" t="s">
        <v>95</v>
      </c>
      <c r="D67" s="6"/>
      <c r="E67" s="7">
        <v>1</v>
      </c>
      <c r="F67" s="8" t="s">
        <v>37</v>
      </c>
      <c r="G67" s="9" t="s">
        <v>24</v>
      </c>
      <c r="H67" s="9" t="s">
        <v>25</v>
      </c>
      <c r="I67" s="9" t="s">
        <v>141</v>
      </c>
      <c r="J67" s="9">
        <v>92</v>
      </c>
      <c r="K67" s="9">
        <v>92</v>
      </c>
      <c r="L67" s="9">
        <v>2</v>
      </c>
      <c r="M67" s="10">
        <v>1000</v>
      </c>
      <c r="N67" s="10">
        <f t="shared" si="0"/>
        <v>14100</v>
      </c>
      <c r="O67" s="10">
        <v>0</v>
      </c>
      <c r="P67" s="9">
        <f t="shared" si="4"/>
        <v>1510</v>
      </c>
      <c r="Q67" s="28">
        <f t="shared" si="2"/>
        <v>1902.6</v>
      </c>
      <c r="R67" s="10">
        <f t="shared" si="3"/>
        <v>16610</v>
      </c>
      <c r="S67" s="3">
        <v>150</v>
      </c>
      <c r="T67" s="11"/>
    </row>
    <row r="68" spans="1:20" ht="40.200000000000003" customHeight="1">
      <c r="A68" s="4" t="s">
        <v>22</v>
      </c>
      <c r="B68" s="4" t="s">
        <v>23</v>
      </c>
      <c r="C68" s="11" t="s">
        <v>96</v>
      </c>
      <c r="D68" s="6"/>
      <c r="E68" s="7">
        <v>1</v>
      </c>
      <c r="F68" s="8" t="s">
        <v>76</v>
      </c>
      <c r="G68" s="9" t="s">
        <v>24</v>
      </c>
      <c r="H68" s="9" t="s">
        <v>25</v>
      </c>
      <c r="I68" s="9" t="s">
        <v>141</v>
      </c>
      <c r="J68" s="9">
        <v>98</v>
      </c>
      <c r="K68" s="9">
        <v>98</v>
      </c>
      <c r="L68" s="9">
        <v>2</v>
      </c>
      <c r="M68" s="10">
        <v>1000</v>
      </c>
      <c r="N68" s="10">
        <f t="shared" si="0"/>
        <v>15000</v>
      </c>
      <c r="O68" s="10">
        <v>0</v>
      </c>
      <c r="P68" s="9">
        <f t="shared" si="4"/>
        <v>1600</v>
      </c>
      <c r="Q68" s="28">
        <f t="shared" si="2"/>
        <v>2016</v>
      </c>
      <c r="R68" s="10">
        <f t="shared" si="3"/>
        <v>17600</v>
      </c>
      <c r="S68" s="3">
        <v>150</v>
      </c>
      <c r="T68" s="11"/>
    </row>
    <row r="69" spans="1:20" ht="40.200000000000003" customHeight="1">
      <c r="A69" s="4" t="s">
        <v>22</v>
      </c>
      <c r="B69" s="4" t="s">
        <v>23</v>
      </c>
      <c r="C69" s="11" t="s">
        <v>97</v>
      </c>
      <c r="D69" s="6"/>
      <c r="E69" s="7">
        <v>1</v>
      </c>
      <c r="F69" s="8" t="s">
        <v>38</v>
      </c>
      <c r="G69" s="9" t="s">
        <v>24</v>
      </c>
      <c r="H69" s="9" t="s">
        <v>25</v>
      </c>
      <c r="I69" s="9" t="s">
        <v>141</v>
      </c>
      <c r="J69" s="9">
        <v>95</v>
      </c>
      <c r="K69" s="9">
        <v>95</v>
      </c>
      <c r="L69" s="9">
        <v>2</v>
      </c>
      <c r="M69" s="10">
        <v>1000</v>
      </c>
      <c r="N69" s="10">
        <f t="shared" si="0"/>
        <v>14550</v>
      </c>
      <c r="O69" s="10">
        <v>0</v>
      </c>
      <c r="P69" s="9">
        <f t="shared" si="4"/>
        <v>1555</v>
      </c>
      <c r="Q69" s="28">
        <f t="shared" si="2"/>
        <v>1959.3</v>
      </c>
      <c r="R69" s="10">
        <f t="shared" si="3"/>
        <v>17105</v>
      </c>
      <c r="S69" s="3">
        <v>150</v>
      </c>
      <c r="T69" s="11"/>
    </row>
    <row r="70" spans="1:20" ht="40.200000000000003" customHeight="1">
      <c r="A70" s="4" t="s">
        <v>22</v>
      </c>
      <c r="B70" s="4" t="s">
        <v>23</v>
      </c>
      <c r="C70" s="11" t="s">
        <v>98</v>
      </c>
      <c r="D70" s="6"/>
      <c r="E70" s="7">
        <v>1</v>
      </c>
      <c r="F70" s="8" t="s">
        <v>39</v>
      </c>
      <c r="G70" s="9" t="s">
        <v>24</v>
      </c>
      <c r="H70" s="9" t="s">
        <v>25</v>
      </c>
      <c r="I70" s="9" t="s">
        <v>141</v>
      </c>
      <c r="J70" s="24">
        <v>103</v>
      </c>
      <c r="K70" s="27">
        <v>103</v>
      </c>
      <c r="L70" s="24">
        <v>4</v>
      </c>
      <c r="M70" s="10">
        <v>1000</v>
      </c>
      <c r="N70" s="10">
        <f t="shared" ref="N70:N77" si="5">150*(K70+L70)</f>
        <v>16050</v>
      </c>
      <c r="O70" s="10">
        <v>0</v>
      </c>
      <c r="P70" s="9">
        <f t="shared" ref="P70:P78" si="6">(M70+N70+O70)*0.1</f>
        <v>1705</v>
      </c>
      <c r="Q70" s="28">
        <f t="shared" ref="Q70:Q78" si="7">(M70+N70+O70+R70)*0.06</f>
        <v>2148.2999999999997</v>
      </c>
      <c r="R70" s="10">
        <f t="shared" ref="R70:R78" si="8">M70+N70+O70+P70</f>
        <v>18755</v>
      </c>
      <c r="S70" s="3">
        <v>150</v>
      </c>
      <c r="T70" s="11"/>
    </row>
    <row r="71" spans="1:20" ht="40.200000000000003" customHeight="1">
      <c r="A71" s="4" t="s">
        <v>22</v>
      </c>
      <c r="B71" s="4" t="s">
        <v>23</v>
      </c>
      <c r="C71" s="11" t="s">
        <v>99</v>
      </c>
      <c r="D71" s="6"/>
      <c r="E71" s="7">
        <v>1</v>
      </c>
      <c r="F71" s="8" t="s">
        <v>40</v>
      </c>
      <c r="G71" s="9" t="s">
        <v>24</v>
      </c>
      <c r="H71" s="9" t="s">
        <v>25</v>
      </c>
      <c r="I71" s="9" t="s">
        <v>141</v>
      </c>
      <c r="J71" s="24">
        <v>89</v>
      </c>
      <c r="K71" s="27">
        <v>89</v>
      </c>
      <c r="L71" s="24">
        <v>4</v>
      </c>
      <c r="M71" s="10">
        <v>1000</v>
      </c>
      <c r="N71" s="10">
        <f t="shared" si="5"/>
        <v>13950</v>
      </c>
      <c r="O71" s="10">
        <v>0</v>
      </c>
      <c r="P71" s="9">
        <f t="shared" si="6"/>
        <v>1495</v>
      </c>
      <c r="Q71" s="28">
        <f t="shared" si="7"/>
        <v>1883.6999999999998</v>
      </c>
      <c r="R71" s="10">
        <f t="shared" si="8"/>
        <v>16445</v>
      </c>
      <c r="S71" s="3">
        <v>150</v>
      </c>
      <c r="T71" s="11"/>
    </row>
    <row r="72" spans="1:20" ht="40.200000000000003" customHeight="1">
      <c r="A72" s="4" t="s">
        <v>22</v>
      </c>
      <c r="B72" s="4" t="s">
        <v>23</v>
      </c>
      <c r="C72" s="11" t="s">
        <v>100</v>
      </c>
      <c r="D72" s="6"/>
      <c r="E72" s="7">
        <v>2</v>
      </c>
      <c r="F72" s="8" t="s">
        <v>77</v>
      </c>
      <c r="G72" s="9" t="s">
        <v>24</v>
      </c>
      <c r="H72" s="9" t="s">
        <v>25</v>
      </c>
      <c r="I72" s="9" t="s">
        <v>141</v>
      </c>
      <c r="J72" s="24">
        <v>98</v>
      </c>
      <c r="K72" s="27">
        <v>98</v>
      </c>
      <c r="L72" s="24">
        <v>4</v>
      </c>
      <c r="M72" s="10">
        <v>1000</v>
      </c>
      <c r="N72" s="10">
        <f t="shared" si="5"/>
        <v>15300</v>
      </c>
      <c r="O72" s="10">
        <v>0</v>
      </c>
      <c r="P72" s="9">
        <f t="shared" si="6"/>
        <v>1630</v>
      </c>
      <c r="Q72" s="28">
        <f t="shared" si="7"/>
        <v>2053.7999999999997</v>
      </c>
      <c r="R72" s="10">
        <f t="shared" si="8"/>
        <v>17930</v>
      </c>
      <c r="S72" s="3">
        <v>150</v>
      </c>
      <c r="T72" s="24"/>
    </row>
    <row r="73" spans="1:20" ht="40.200000000000003" customHeight="1">
      <c r="A73" s="4" t="s">
        <v>22</v>
      </c>
      <c r="B73" s="4" t="s">
        <v>23</v>
      </c>
      <c r="C73" s="11" t="s">
        <v>101</v>
      </c>
      <c r="D73" s="6"/>
      <c r="E73" s="7">
        <v>2</v>
      </c>
      <c r="F73" s="8" t="s">
        <v>41</v>
      </c>
      <c r="G73" s="9" t="s">
        <v>24</v>
      </c>
      <c r="H73" s="9" t="s">
        <v>25</v>
      </c>
      <c r="I73" s="9" t="s">
        <v>141</v>
      </c>
      <c r="J73" s="24">
        <v>102</v>
      </c>
      <c r="K73" s="27">
        <v>102</v>
      </c>
      <c r="L73" s="24">
        <v>4</v>
      </c>
      <c r="M73" s="10">
        <v>1000</v>
      </c>
      <c r="N73" s="10">
        <f t="shared" si="5"/>
        <v>15900</v>
      </c>
      <c r="O73" s="10">
        <v>0</v>
      </c>
      <c r="P73" s="9">
        <f t="shared" si="6"/>
        <v>1690</v>
      </c>
      <c r="Q73" s="28">
        <f t="shared" si="7"/>
        <v>2129.4</v>
      </c>
      <c r="R73" s="10">
        <f t="shared" si="8"/>
        <v>18590</v>
      </c>
      <c r="S73" s="3">
        <v>150</v>
      </c>
      <c r="T73" s="24"/>
    </row>
    <row r="74" spans="1:20" ht="40.200000000000003" customHeight="1">
      <c r="A74" s="4" t="s">
        <v>22</v>
      </c>
      <c r="B74" s="4" t="s">
        <v>23</v>
      </c>
      <c r="C74" s="11" t="s">
        <v>102</v>
      </c>
      <c r="D74" s="6"/>
      <c r="E74" s="7">
        <v>1</v>
      </c>
      <c r="F74" s="8" t="s">
        <v>42</v>
      </c>
      <c r="G74" s="9" t="s">
        <v>24</v>
      </c>
      <c r="H74" s="9" t="s">
        <v>25</v>
      </c>
      <c r="I74" s="9" t="s">
        <v>141</v>
      </c>
      <c r="J74" s="9">
        <v>105</v>
      </c>
      <c r="K74" s="9">
        <v>105</v>
      </c>
      <c r="L74" s="9">
        <v>3</v>
      </c>
      <c r="M74" s="10">
        <v>1000</v>
      </c>
      <c r="N74" s="10">
        <f t="shared" si="5"/>
        <v>16200</v>
      </c>
      <c r="O74" s="10">
        <v>0</v>
      </c>
      <c r="P74" s="9">
        <f t="shared" si="6"/>
        <v>1720</v>
      </c>
      <c r="Q74" s="28">
        <f t="shared" si="7"/>
        <v>2167.1999999999998</v>
      </c>
      <c r="R74" s="10">
        <f t="shared" si="8"/>
        <v>18920</v>
      </c>
      <c r="S74" s="3">
        <v>150</v>
      </c>
      <c r="T74" s="11"/>
    </row>
    <row r="75" spans="1:20" ht="40.200000000000003" customHeight="1">
      <c r="A75" s="4" t="s">
        <v>22</v>
      </c>
      <c r="B75" s="4" t="s">
        <v>23</v>
      </c>
      <c r="C75" s="11" t="s">
        <v>103</v>
      </c>
      <c r="D75" s="6"/>
      <c r="E75" s="7">
        <v>1</v>
      </c>
      <c r="F75" s="8" t="s">
        <v>43</v>
      </c>
      <c r="G75" s="9" t="s">
        <v>24</v>
      </c>
      <c r="H75" s="9" t="s">
        <v>25</v>
      </c>
      <c r="I75" s="9" t="s">
        <v>141</v>
      </c>
      <c r="J75" s="9">
        <v>108</v>
      </c>
      <c r="K75" s="9">
        <v>108</v>
      </c>
      <c r="L75" s="9">
        <v>3</v>
      </c>
      <c r="M75" s="10">
        <v>1000</v>
      </c>
      <c r="N75" s="10">
        <f t="shared" si="5"/>
        <v>16650</v>
      </c>
      <c r="O75" s="10">
        <v>0</v>
      </c>
      <c r="P75" s="9">
        <f t="shared" si="6"/>
        <v>1765</v>
      </c>
      <c r="Q75" s="28">
        <f t="shared" si="7"/>
        <v>2223.9</v>
      </c>
      <c r="R75" s="10">
        <f t="shared" si="8"/>
        <v>19415</v>
      </c>
      <c r="S75" s="3">
        <v>150</v>
      </c>
      <c r="T75" s="26"/>
    </row>
    <row r="76" spans="1:20" ht="40.200000000000003" customHeight="1">
      <c r="A76" s="4" t="s">
        <v>22</v>
      </c>
      <c r="B76" s="4" t="s">
        <v>23</v>
      </c>
      <c r="C76" s="11" t="s">
        <v>104</v>
      </c>
      <c r="D76" s="6"/>
      <c r="E76" s="7">
        <v>2</v>
      </c>
      <c r="F76" s="8" t="s">
        <v>44</v>
      </c>
      <c r="G76" s="9" t="s">
        <v>24</v>
      </c>
      <c r="H76" s="9" t="s">
        <v>25</v>
      </c>
      <c r="I76" s="9" t="s">
        <v>141</v>
      </c>
      <c r="J76" s="9">
        <v>98</v>
      </c>
      <c r="K76" s="9">
        <v>98</v>
      </c>
      <c r="L76" s="9">
        <v>3</v>
      </c>
      <c r="M76" s="10">
        <v>1000</v>
      </c>
      <c r="N76" s="10">
        <f t="shared" si="5"/>
        <v>15150</v>
      </c>
      <c r="O76" s="10">
        <v>0</v>
      </c>
      <c r="P76" s="9">
        <f t="shared" si="6"/>
        <v>1615</v>
      </c>
      <c r="Q76" s="28">
        <f t="shared" si="7"/>
        <v>2034.8999999999999</v>
      </c>
      <c r="R76" s="10">
        <f t="shared" si="8"/>
        <v>17765</v>
      </c>
      <c r="S76" s="3">
        <v>150</v>
      </c>
      <c r="T76" s="24"/>
    </row>
    <row r="77" spans="1:20" ht="40.200000000000003" customHeight="1">
      <c r="A77" s="4" t="s">
        <v>22</v>
      </c>
      <c r="B77" s="4" t="s">
        <v>23</v>
      </c>
      <c r="C77" s="11" t="s">
        <v>105</v>
      </c>
      <c r="D77" s="6"/>
      <c r="E77" s="7">
        <v>2</v>
      </c>
      <c r="F77" s="8" t="s">
        <v>78</v>
      </c>
      <c r="G77" s="9" t="s">
        <v>24</v>
      </c>
      <c r="H77" s="9" t="s">
        <v>25</v>
      </c>
      <c r="I77" s="9" t="s">
        <v>141</v>
      </c>
      <c r="J77" s="9">
        <v>120</v>
      </c>
      <c r="K77" s="9">
        <v>120</v>
      </c>
      <c r="L77" s="9">
        <v>3</v>
      </c>
      <c r="M77" s="10">
        <v>1000</v>
      </c>
      <c r="N77" s="10">
        <f t="shared" si="5"/>
        <v>18450</v>
      </c>
      <c r="O77" s="10">
        <v>0</v>
      </c>
      <c r="P77" s="9">
        <f t="shared" si="6"/>
        <v>1945</v>
      </c>
      <c r="Q77" s="28">
        <f t="shared" si="7"/>
        <v>2450.6999999999998</v>
      </c>
      <c r="R77" s="10">
        <f t="shared" si="8"/>
        <v>21395</v>
      </c>
      <c r="S77" s="3">
        <v>150</v>
      </c>
      <c r="T77" s="24"/>
    </row>
    <row r="78" spans="1:20" ht="40.200000000000003" customHeight="1">
      <c r="A78" s="4" t="s">
        <v>22</v>
      </c>
      <c r="B78" s="4" t="s">
        <v>45</v>
      </c>
      <c r="C78" s="5" t="s">
        <v>46</v>
      </c>
      <c r="D78" s="6"/>
      <c r="E78" s="7">
        <v>1</v>
      </c>
      <c r="F78" s="9" t="s">
        <v>81</v>
      </c>
      <c r="G78" s="9" t="s">
        <v>24</v>
      </c>
      <c r="H78" s="9" t="s">
        <v>25</v>
      </c>
      <c r="I78" s="9" t="s">
        <v>141</v>
      </c>
      <c r="J78" s="9">
        <v>20</v>
      </c>
      <c r="K78" s="25">
        <v>60</v>
      </c>
      <c r="L78" s="9">
        <v>6</v>
      </c>
      <c r="M78" s="10">
        <v>1000</v>
      </c>
      <c r="N78" s="10">
        <f>300*(K78+L78)</f>
        <v>19800</v>
      </c>
      <c r="O78" s="10">
        <v>0</v>
      </c>
      <c r="P78" s="9">
        <f t="shared" si="6"/>
        <v>2080</v>
      </c>
      <c r="Q78" s="28">
        <f t="shared" si="7"/>
        <v>2620.7999999999997</v>
      </c>
      <c r="R78" s="10">
        <f t="shared" si="8"/>
        <v>22880</v>
      </c>
      <c r="S78" s="3">
        <v>300</v>
      </c>
      <c r="T78" s="26"/>
    </row>
    <row r="79" spans="1:20" ht="63" customHeight="1">
      <c r="A79" s="13"/>
      <c r="B79" s="13"/>
      <c r="C79" s="14"/>
      <c r="D79" s="15"/>
      <c r="E79" s="16"/>
      <c r="F79" s="17"/>
      <c r="G79" s="18"/>
      <c r="H79" s="18"/>
      <c r="I79" s="18"/>
      <c r="J79" s="19"/>
      <c r="K79" s="19"/>
      <c r="L79" s="19"/>
      <c r="M79" s="19"/>
      <c r="N79" s="19"/>
      <c r="O79" s="19"/>
      <c r="P79" s="30" t="s">
        <v>145</v>
      </c>
      <c r="Q79" s="30"/>
      <c r="R79" s="29">
        <f>SUM(R5:R78)</f>
        <v>1191190</v>
      </c>
      <c r="S79" s="20"/>
    </row>
    <row r="80" spans="1:20" ht="71.599999999999994" customHeight="1">
      <c r="P80" s="30" t="s">
        <v>146</v>
      </c>
      <c r="Q80" s="30"/>
      <c r="R80" s="29">
        <v>1180000</v>
      </c>
    </row>
  </sheetData>
  <mergeCells count="13">
    <mergeCell ref="P80:Q80"/>
    <mergeCell ref="P79:Q79"/>
    <mergeCell ref="T3:T4"/>
    <mergeCell ref="A2:T2"/>
    <mergeCell ref="A3:A4"/>
    <mergeCell ref="B3:B4"/>
    <mergeCell ref="C3:C4"/>
    <mergeCell ref="D3:E3"/>
    <mergeCell ref="F3:G3"/>
    <mergeCell ref="H3:I3"/>
    <mergeCell ref="J3:K3"/>
    <mergeCell ref="L3:L4"/>
    <mergeCell ref="M3:S3"/>
  </mergeCells>
  <phoneticPr fontId="2" type="noConversion"/>
  <conditionalFormatting sqref="G36 G47 H39 H37 H41 G50:G51 G53 G79">
    <cfRule type="containsText" dxfId="60" priority="105" operator="containsText" text="是">
      <formula>NOT(ISERROR(SEARCH("是",G36)))</formula>
    </cfRule>
  </conditionalFormatting>
  <conditionalFormatting sqref="L38 J37:J39 J41">
    <cfRule type="containsText" dxfId="59" priority="104" operator="containsText" text="五星">
      <formula>NOT(ISERROR(SEARCH("五星",J37)))</formula>
    </cfRule>
  </conditionalFormatting>
  <conditionalFormatting sqref="G45">
    <cfRule type="containsText" dxfId="58" priority="103" operator="containsText" text="是">
      <formula>NOT(ISERROR(SEARCH("是",G45)))</formula>
    </cfRule>
  </conditionalFormatting>
  <conditionalFormatting sqref="S79">
    <cfRule type="cellIs" dxfId="57" priority="102" operator="greaterThan">
      <formula>(CEILING(#REF!,1)-1)*300+600</formula>
    </cfRule>
  </conditionalFormatting>
  <conditionalFormatting sqref="I79">
    <cfRule type="containsText" dxfId="56" priority="100" operator="containsText" text="五星">
      <formula>NOT(ISERROR(SEARCH("五星",I79)))</formula>
    </cfRule>
  </conditionalFormatting>
  <conditionalFormatting sqref="G46">
    <cfRule type="containsText" dxfId="55" priority="99" operator="containsText" text="是">
      <formula>NOT(ISERROR(SEARCH("是",G46)))</formula>
    </cfRule>
  </conditionalFormatting>
  <conditionalFormatting sqref="G29">
    <cfRule type="containsText" dxfId="54" priority="97" operator="containsText" text="是">
      <formula>NOT(ISERROR(SEARCH("是",G29)))</formula>
    </cfRule>
  </conditionalFormatting>
  <conditionalFormatting sqref="G49">
    <cfRule type="containsText" dxfId="53" priority="95" operator="containsText" text="是">
      <formula>NOT(ISERROR(SEARCH("是",G49)))</formula>
    </cfRule>
  </conditionalFormatting>
  <conditionalFormatting sqref="H38">
    <cfRule type="containsText" dxfId="52" priority="94" operator="containsText" text="是">
      <formula>NOT(ISERROR(SEARCH("是",H38)))</formula>
    </cfRule>
  </conditionalFormatting>
  <conditionalFormatting sqref="H34">
    <cfRule type="containsText" dxfId="51" priority="93" operator="containsText" text="是">
      <formula>NOT(ISERROR(SEARCH("是",H34)))</formula>
    </cfRule>
  </conditionalFormatting>
  <conditionalFormatting sqref="H33">
    <cfRule type="containsText" dxfId="50" priority="92" operator="containsText" text="是">
      <formula>NOT(ISERROR(SEARCH("是",H33)))</formula>
    </cfRule>
  </conditionalFormatting>
  <conditionalFormatting sqref="H35">
    <cfRule type="containsText" dxfId="49" priority="91" operator="containsText" text="是">
      <formula>NOT(ISERROR(SEARCH("是",H35)))</formula>
    </cfRule>
  </conditionalFormatting>
  <conditionalFormatting sqref="H40">
    <cfRule type="containsText" dxfId="48" priority="85" operator="containsText" text="是">
      <formula>NOT(ISERROR(SEARCH("是",H40)))</formula>
    </cfRule>
  </conditionalFormatting>
  <conditionalFormatting sqref="G31">
    <cfRule type="containsText" dxfId="47" priority="88" operator="containsText" text="是">
      <formula>NOT(ISERROR(SEARCH("是",G31)))</formula>
    </cfRule>
  </conditionalFormatting>
  <conditionalFormatting sqref="J40">
    <cfRule type="containsText" dxfId="46" priority="84" operator="containsText" text="五星">
      <formula>NOT(ISERROR(SEARCH("五星",J40)))</formula>
    </cfRule>
  </conditionalFormatting>
  <conditionalFormatting sqref="G48">
    <cfRule type="containsText" dxfId="45" priority="81" operator="containsText" text="是">
      <formula>NOT(ISERROR(SEARCH("是",G48)))</formula>
    </cfRule>
  </conditionalFormatting>
  <conditionalFormatting sqref="G52">
    <cfRule type="containsText" dxfId="44" priority="77" operator="containsText" text="是">
      <formula>NOT(ISERROR(SEARCH("是",G52)))</formula>
    </cfRule>
  </conditionalFormatting>
  <conditionalFormatting sqref="G61 G72 H64 H62 H66 G75:G76 G78">
    <cfRule type="containsText" dxfId="43" priority="75" operator="containsText" text="是">
      <formula>NOT(ISERROR(SEARCH("是",G61)))</formula>
    </cfRule>
  </conditionalFormatting>
  <conditionalFormatting sqref="L63 J62:J64 J66">
    <cfRule type="containsText" dxfId="42" priority="74" operator="containsText" text="五星">
      <formula>NOT(ISERROR(SEARCH("五星",J62)))</formula>
    </cfRule>
  </conditionalFormatting>
  <conditionalFormatting sqref="G70">
    <cfRule type="containsText" dxfId="41" priority="73" operator="containsText" text="是">
      <formula>NOT(ISERROR(SEARCH("是",G70)))</formula>
    </cfRule>
  </conditionalFormatting>
  <conditionalFormatting sqref="G71">
    <cfRule type="containsText" dxfId="40" priority="70" operator="containsText" text="是">
      <formula>NOT(ISERROR(SEARCH("是",G71)))</formula>
    </cfRule>
  </conditionalFormatting>
  <conditionalFormatting sqref="G54">
    <cfRule type="containsText" dxfId="39" priority="68" operator="containsText" text="是">
      <formula>NOT(ISERROR(SEARCH("是",G54)))</formula>
    </cfRule>
  </conditionalFormatting>
  <conditionalFormatting sqref="G74">
    <cfRule type="containsText" dxfId="38" priority="66" operator="containsText" text="是">
      <formula>NOT(ISERROR(SEARCH("是",G74)))</formula>
    </cfRule>
  </conditionalFormatting>
  <conditionalFormatting sqref="H63">
    <cfRule type="containsText" dxfId="37" priority="65" operator="containsText" text="是">
      <formula>NOT(ISERROR(SEARCH("是",H63)))</formula>
    </cfRule>
  </conditionalFormatting>
  <conditionalFormatting sqref="H59">
    <cfRule type="containsText" dxfId="36" priority="64" operator="containsText" text="是">
      <formula>NOT(ISERROR(SEARCH("是",H59)))</formula>
    </cfRule>
  </conditionalFormatting>
  <conditionalFormatting sqref="H58">
    <cfRule type="containsText" dxfId="35" priority="63" operator="containsText" text="是">
      <formula>NOT(ISERROR(SEARCH("是",H58)))</formula>
    </cfRule>
  </conditionalFormatting>
  <conditionalFormatting sqref="H60">
    <cfRule type="containsText" dxfId="34" priority="62" operator="containsText" text="是">
      <formula>NOT(ISERROR(SEARCH("是",H60)))</formula>
    </cfRule>
  </conditionalFormatting>
  <conditionalFormatting sqref="H65">
    <cfRule type="containsText" dxfId="33" priority="60" operator="containsText" text="是">
      <formula>NOT(ISERROR(SEARCH("是",H65)))</formula>
    </cfRule>
  </conditionalFormatting>
  <conditionalFormatting sqref="G56">
    <cfRule type="containsText" dxfId="32" priority="61" operator="containsText" text="是">
      <formula>NOT(ISERROR(SEARCH("是",G56)))</formula>
    </cfRule>
  </conditionalFormatting>
  <conditionalFormatting sqref="J65">
    <cfRule type="containsText" dxfId="31" priority="59" operator="containsText" text="五星">
      <formula>NOT(ISERROR(SEARCH("五星",J65)))</formula>
    </cfRule>
  </conditionalFormatting>
  <conditionalFormatting sqref="G73">
    <cfRule type="containsText" dxfId="30" priority="56" operator="containsText" text="是">
      <formula>NOT(ISERROR(SEARCH("是",G73)))</formula>
    </cfRule>
  </conditionalFormatting>
  <conditionalFormatting sqref="G77">
    <cfRule type="containsText" dxfId="29" priority="54" operator="containsText" text="是">
      <formula>NOT(ISERROR(SEARCH("是",G77)))</formula>
    </cfRule>
  </conditionalFormatting>
  <conditionalFormatting sqref="G5">
    <cfRule type="containsText" dxfId="28" priority="52" operator="containsText" text="是">
      <formula>NOT(ISERROR(SEARCH("是",G5)))</formula>
    </cfRule>
  </conditionalFormatting>
  <conditionalFormatting sqref="I5:I78">
    <cfRule type="containsText" dxfId="27" priority="51" operator="containsText" text="五星">
      <formula>NOT(ISERROR(SEARCH("五星",I5)))</formula>
    </cfRule>
  </conditionalFormatting>
  <conditionalFormatting sqref="G6">
    <cfRule type="containsText" dxfId="26" priority="50" operator="containsText" text="是">
      <formula>NOT(ISERROR(SEARCH("是",G6)))</formula>
    </cfRule>
  </conditionalFormatting>
  <conditionalFormatting sqref="G7">
    <cfRule type="containsText" dxfId="25" priority="48" operator="containsText" text="是">
      <formula>NOT(ISERROR(SEARCH("是",G7)))</formula>
    </cfRule>
  </conditionalFormatting>
  <conditionalFormatting sqref="G8">
    <cfRule type="containsText" dxfId="24" priority="46" operator="containsText" text="是">
      <formula>NOT(ISERROR(SEARCH("是",G8)))</formula>
    </cfRule>
  </conditionalFormatting>
  <conditionalFormatting sqref="G9">
    <cfRule type="containsText" dxfId="23" priority="44" operator="containsText" text="是">
      <formula>NOT(ISERROR(SEARCH("是",G9)))</formula>
    </cfRule>
  </conditionalFormatting>
  <conditionalFormatting sqref="G10">
    <cfRule type="containsText" dxfId="22" priority="42" operator="containsText" text="是">
      <formula>NOT(ISERROR(SEARCH("是",G10)))</formula>
    </cfRule>
  </conditionalFormatting>
  <conditionalFormatting sqref="G11">
    <cfRule type="containsText" dxfId="21" priority="40" operator="containsText" text="是">
      <formula>NOT(ISERROR(SEARCH("是",G11)))</formula>
    </cfRule>
  </conditionalFormatting>
  <conditionalFormatting sqref="G12">
    <cfRule type="containsText" dxfId="20" priority="38" operator="containsText" text="是">
      <formula>NOT(ISERROR(SEARCH("是",G12)))</formula>
    </cfRule>
  </conditionalFormatting>
  <conditionalFormatting sqref="G13">
    <cfRule type="containsText" dxfId="19" priority="36" operator="containsText" text="是">
      <formula>NOT(ISERROR(SEARCH("是",G13)))</formula>
    </cfRule>
  </conditionalFormatting>
  <conditionalFormatting sqref="G14">
    <cfRule type="containsText" dxfId="18" priority="34" operator="containsText" text="是">
      <formula>NOT(ISERROR(SEARCH("是",G14)))</formula>
    </cfRule>
  </conditionalFormatting>
  <conditionalFormatting sqref="G15">
    <cfRule type="containsText" dxfId="17" priority="32" operator="containsText" text="是">
      <formula>NOT(ISERROR(SEARCH("是",G15)))</formula>
    </cfRule>
  </conditionalFormatting>
  <conditionalFormatting sqref="G16">
    <cfRule type="containsText" dxfId="16" priority="30" operator="containsText" text="是">
      <formula>NOT(ISERROR(SEARCH("是",G16)))</formula>
    </cfRule>
  </conditionalFormatting>
  <conditionalFormatting sqref="G17">
    <cfRule type="containsText" dxfId="15" priority="28" operator="containsText" text="是">
      <formula>NOT(ISERROR(SEARCH("是",G17)))</formula>
    </cfRule>
  </conditionalFormatting>
  <conditionalFormatting sqref="G18">
    <cfRule type="containsText" dxfId="14" priority="26" operator="containsText" text="是">
      <formula>NOT(ISERROR(SEARCH("是",G18)))</formula>
    </cfRule>
  </conditionalFormatting>
  <conditionalFormatting sqref="G19">
    <cfRule type="containsText" dxfId="13" priority="24" operator="containsText" text="是">
      <formula>NOT(ISERROR(SEARCH("是",G19)))</formula>
    </cfRule>
  </conditionalFormatting>
  <conditionalFormatting sqref="G20">
    <cfRule type="containsText" dxfId="12" priority="22" operator="containsText" text="是">
      <formula>NOT(ISERROR(SEARCH("是",G20)))</formula>
    </cfRule>
  </conditionalFormatting>
  <conditionalFormatting sqref="G21">
    <cfRule type="containsText" dxfId="11" priority="20" operator="containsText" text="是">
      <formula>NOT(ISERROR(SEARCH("是",G21)))</formula>
    </cfRule>
  </conditionalFormatting>
  <conditionalFormatting sqref="G22">
    <cfRule type="containsText" dxfId="10" priority="18" operator="containsText" text="是">
      <formula>NOT(ISERROR(SEARCH("是",G22)))</formula>
    </cfRule>
  </conditionalFormatting>
  <conditionalFormatting sqref="G23">
    <cfRule type="containsText" dxfId="9" priority="16" operator="containsText" text="是">
      <formula>NOT(ISERROR(SEARCH("是",G23)))</formula>
    </cfRule>
  </conditionalFormatting>
  <conditionalFormatting sqref="G24">
    <cfRule type="containsText" dxfId="8" priority="14" operator="containsText" text="是">
      <formula>NOT(ISERROR(SEARCH("是",G24)))</formula>
    </cfRule>
  </conditionalFormatting>
  <conditionalFormatting sqref="G25">
    <cfRule type="containsText" dxfId="7" priority="12" operator="containsText" text="是">
      <formula>NOT(ISERROR(SEARCH("是",G25)))</formula>
    </cfRule>
  </conditionalFormatting>
  <conditionalFormatting sqref="G26">
    <cfRule type="containsText" dxfId="6" priority="10" operator="containsText" text="是">
      <formula>NOT(ISERROR(SEARCH("是",G26)))</formula>
    </cfRule>
  </conditionalFormatting>
  <conditionalFormatting sqref="G27">
    <cfRule type="containsText" dxfId="5" priority="8" operator="containsText" text="是">
      <formula>NOT(ISERROR(SEARCH("是",G27)))</formula>
    </cfRule>
  </conditionalFormatting>
  <conditionalFormatting sqref="G28">
    <cfRule type="containsText" dxfId="4" priority="6" operator="containsText" text="是">
      <formula>NOT(ISERROR(SEARCH("是",G28)))</formula>
    </cfRule>
  </conditionalFormatting>
  <conditionalFormatting sqref="K37:K39 K41">
    <cfRule type="containsText" dxfId="3" priority="4" operator="containsText" text="五星">
      <formula>NOT(ISERROR(SEARCH("五星",K37)))</formula>
    </cfRule>
  </conditionalFormatting>
  <conditionalFormatting sqref="K40">
    <cfRule type="containsText" dxfId="2" priority="3" operator="containsText" text="五星">
      <formula>NOT(ISERROR(SEARCH("五星",K40)))</formula>
    </cfRule>
  </conditionalFormatting>
  <conditionalFormatting sqref="K62:K64 K66">
    <cfRule type="containsText" dxfId="1" priority="2" operator="containsText" text="五星">
      <formula>NOT(ISERROR(SEARCH("五星",K62)))</formula>
    </cfRule>
  </conditionalFormatting>
  <conditionalFormatting sqref="K65">
    <cfRule type="containsText" dxfId="0" priority="1" operator="containsText" text="五星">
      <formula>NOT(ISERROR(SEARCH("五星",K65)))</formula>
    </cfRule>
  </conditionalFormatting>
  <dataValidations count="2">
    <dataValidation showDropDown="1" showInputMessage="1" showErrorMessage="1" sqref="J38:L38 J63:L63" xr:uid="{00000000-0002-0000-0000-000000000000}"/>
    <dataValidation type="list" allowBlank="1" showInputMessage="1" showErrorMessage="1" sqref="H37:H41 G36 G31 H33:H35 G70:G79 G45:G54 G5:G29 H62:H66 G61 G56 H58:H60 I5:I79" xr:uid="{00000000-0002-0000-0000-000001000000}">
      <formula1>#REF!</formula1>
    </dataValidation>
  </dataValidations>
  <pageMargins left="0.7" right="0.7" top="0.75" bottom="0.75" header="0.3" footer="0.3"/>
  <pageSetup paperSize="9" scale="2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 Huiqiong 叶慧琼(ExtUser,SGM)</dc:creator>
  <cp:lastModifiedBy>86139</cp:lastModifiedBy>
  <dcterms:created xsi:type="dcterms:W3CDTF">2019-12-10T05:00:04Z</dcterms:created>
  <dcterms:modified xsi:type="dcterms:W3CDTF">2021-04-21T15:16:47Z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