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1月22日宝马国家补贴项目杭州站\"/>
    </mc:Choice>
  </mc:AlternateContent>
  <xr:revisionPtr revIDLastSave="0" documentId="13_ncr:1_{524E4747-7028-4D93-AD43-CDCDF43AB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/>
  <c r="J31" i="2"/>
  <c r="J30" i="2"/>
  <c r="J29" i="2"/>
  <c r="J28" i="2"/>
  <c r="F30" i="2"/>
  <c r="F29" i="2"/>
  <c r="F28" i="2"/>
  <c r="H37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32" i="3" s="1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I18" i="2"/>
  <c r="G21" i="2"/>
  <c r="G18" i="2"/>
  <c r="H18" i="2"/>
  <c r="B21" i="2"/>
  <c r="K21" i="2"/>
  <c r="H53" i="3" l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<sst xmlns="http://schemas.openxmlformats.org/spreadsheetml/2006/main" count="111" uniqueCount="96">
  <si>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</si>
  <si>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</si>
  <si>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</si>
  <si>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</si>
  <si>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</si>
  <si>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</si>
  <si>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</si>
  <si>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</si>
  <si>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</si>
  <si>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</si>
  <si>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</si>
  <si>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</si>
  <si>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</si>
  <si>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</si>
  <si>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</si>
  <si>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</si>
  <si>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</si>
  <si>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</si>
  <si>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</si>
  <si>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</si>
  <si>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</si>
  <si>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</si>
  <si>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</si>
  <si>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</si>
  <si>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</si>
  <si>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</si>
  <si>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</si>
  <si>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</si>
  <si>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</si>
  <si>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</si>
  <si>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</si>
  <si>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</si>
  <si>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</si>
  <si>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</si>
  <si>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</si>
  <si>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</si>
  <si>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</si>
  <si>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</si>
  <si>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</si>
  <si>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</si>
  <si>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</si>
  <si>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</si>
  <si>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</si>
  <si>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</si>
  <si>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</si>
  <si>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</si>
  <si>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</si>
  <si>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</si>
  <si>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</si>
  <si>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</si>
  <si>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</si>
  <si>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</si>
  <si>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</si>
  <si>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</si>
  <si>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</si>
  <si>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</si>
  <si>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</si>
  <si>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</si>
  <si>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</si>
  <si>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</si>
  <si>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</si>
  <si>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</si>
  <si>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</si>
  <si>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</si>
  <si>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</si>
  <si>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</si>
  <si>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</si>
  <si>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</si>
  <si>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</si>
  <si>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</si>
  <si>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</si>
  <si>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</si>
  <si>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</si>
  <si>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</si>
  <si>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</si>
  <si>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</si>
  <si>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</si>
  <si>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</si>
  <si>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</si>
  <si>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</si>
  <si>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</si>
  <si>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</si>
  <si>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</si>
  <si>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</si>
  <si>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</si>
  <si>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</si>
  <si>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</si>
  <si>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</si>
  <si>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团号：HMEA-220112-HCB299A</t>
    <phoneticPr fontId="1" type="noConversion"/>
  </si>
  <si>
    <t>审核专家房费差价</t>
    <phoneticPr fontId="1" type="noConversion"/>
  </si>
  <si>
    <t>因审核产生的租车/代驾等临时费用</t>
    <phoneticPr fontId="1" type="noConversion"/>
  </si>
  <si>
    <t>因审核产生的其他杂费备用金</t>
    <phoneticPr fontId="1" type="noConversion"/>
  </si>
  <si>
    <t>宝马生活精品费用</t>
    <phoneticPr fontId="1" type="noConversion"/>
  </si>
  <si>
    <t>兼职10-16日费用</t>
    <phoneticPr fontId="1" type="noConversion"/>
  </si>
  <si>
    <t>拖车及打车费用</t>
    <phoneticPr fontId="1" type="noConversion"/>
  </si>
  <si>
    <t xml:space="preserve">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</si>
</sst>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G53" sqref="G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6" width="12.88671875" bestFit="1" customWidth="1"/>
    <col min="7" max="7" width="11.6640625" bestFit="1" customWidth="1"/>
    <col min="8" max="8" width="12.88671875" bestFit="1" customWidth="1"/>
    <col min="9" max="9" width="26.77734375" customWidth="1"/>
    <col min="10" max="10" width="39.44140625" customWidth="1"/>
  </cols>
  <sheetData>
    <row r="2" spans="1:12" ht="21" customHeight="1" x14ac:dyDescent="0.25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25">
      <c r="H4" s="65" t="s">
        <v>88</v>
      </c>
      <c r="I4" s="65"/>
      <c r="J4" s="65" t="s">
        <v>79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25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14.4" x14ac:dyDescent="0.25">
      <c r="A8" s="76">
        <v>1</v>
      </c>
      <c r="B8" s="77" t="s">
        <v>2</v>
      </c>
      <c r="C8" s="51">
        <v>5000</v>
      </c>
      <c r="D8" s="52">
        <v>1</v>
      </c>
      <c r="E8" s="51">
        <f>C8*D8</f>
        <v>5000</v>
      </c>
      <c r="F8" s="36">
        <v>817.5</v>
      </c>
      <c r="G8" s="36">
        <v>86</v>
      </c>
      <c r="H8" s="36">
        <f t="shared" ref="H8:H45" si="0">F8+G8</f>
        <v>903.5</v>
      </c>
      <c r="I8" s="50" t="s">
        <v>94</v>
      </c>
      <c r="J8" s="71" t="s">
        <v>90</v>
      </c>
    </row>
    <row r="9" spans="1:12" ht="21" customHeight="1" x14ac:dyDescent="0.25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5000</v>
      </c>
      <c r="D13" s="37">
        <f>SUM(D8)</f>
        <v>1</v>
      </c>
      <c r="E13" s="37">
        <f>SUM(E8)</f>
        <v>5000</v>
      </c>
      <c r="F13" s="37">
        <f>SUM(F8:F12)</f>
        <v>817.5</v>
      </c>
      <c r="G13" s="37">
        <f t="shared" ref="G13" si="1">SUM(G8:G12)</f>
        <v>86</v>
      </c>
      <c r="H13" s="37">
        <f>SUM(H8:H12)</f>
        <v>903.5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6">
        <v>3</v>
      </c>
      <c r="B17" s="77" t="s">
        <v>53</v>
      </c>
      <c r="C17" s="51">
        <v>5000</v>
      </c>
      <c r="D17" s="52">
        <v>1</v>
      </c>
      <c r="E17" s="51">
        <f t="shared" si="2"/>
        <v>5000</v>
      </c>
      <c r="F17" s="36">
        <v>14902.35</v>
      </c>
      <c r="G17" s="36">
        <v>0</v>
      </c>
      <c r="H17" s="36">
        <f t="shared" si="0"/>
        <v>14902.35</v>
      </c>
      <c r="I17" s="2" t="s">
        <v>89</v>
      </c>
      <c r="J17" s="62" t="s">
        <v>89</v>
      </c>
    </row>
    <row r="18" spans="1:10" ht="21" customHeight="1" x14ac:dyDescent="0.25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5000</v>
      </c>
      <c r="D21" s="37">
        <f t="shared" ref="D21:E21" si="4">SUM(D17)</f>
        <v>1</v>
      </c>
      <c r="E21" s="37">
        <f t="shared" si="4"/>
        <v>5000</v>
      </c>
      <c r="F21" s="37">
        <f>SUM(F17:F20)</f>
        <v>14902.35</v>
      </c>
      <c r="G21" s="37">
        <f t="shared" ref="G21:H21" si="5">SUM(G17:G20)</f>
        <v>0</v>
      </c>
      <c r="H21" s="37">
        <f t="shared" si="5"/>
        <v>14902.35</v>
      </c>
      <c r="I21" s="35"/>
      <c r="J21" s="64"/>
    </row>
    <row r="22" spans="1:10" ht="21" customHeight="1" x14ac:dyDescent="0.25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68</v>
      </c>
    </row>
    <row r="23" spans="1:10" ht="21" customHeight="1" x14ac:dyDescent="0.25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0</v>
      </c>
      <c r="D25" s="53"/>
      <c r="E25" s="57">
        <f t="shared" si="2"/>
        <v>0</v>
      </c>
      <c r="F25" s="36">
        <v>1943.57</v>
      </c>
      <c r="G25" s="36">
        <v>0</v>
      </c>
      <c r="H25" s="36">
        <f t="shared" si="0"/>
        <v>1943.57</v>
      </c>
      <c r="I25" s="2" t="s">
        <v>92</v>
      </c>
      <c r="J25" s="59" t="s">
        <v>69</v>
      </c>
    </row>
    <row r="26" spans="1:10" ht="21" customHeight="1" x14ac:dyDescent="0.25">
      <c r="A26" s="54"/>
      <c r="B26" s="56"/>
      <c r="C26" s="58"/>
      <c r="D26" s="54"/>
      <c r="E26" s="58"/>
      <c r="F26" s="36">
        <v>0</v>
      </c>
      <c r="G26" s="36">
        <v>2000</v>
      </c>
      <c r="H26" s="36">
        <f t="shared" ref="H26" si="8">F26+G26</f>
        <v>2000</v>
      </c>
      <c r="I26" s="2"/>
      <c r="J26" s="60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1943.57</v>
      </c>
      <c r="G27" s="37">
        <f>SUM(G25:G26)</f>
        <v>2000</v>
      </c>
      <c r="H27" s="37">
        <f t="shared" ref="H27" si="10">SUM(H25:H26)</f>
        <v>3943.5699999999997</v>
      </c>
      <c r="I27" s="35"/>
      <c r="J27" s="61"/>
    </row>
    <row r="28" spans="1:10" ht="21" customHeight="1" x14ac:dyDescent="0.25">
      <c r="A28" s="76">
        <v>6</v>
      </c>
      <c r="B28" s="77" t="s">
        <v>57</v>
      </c>
      <c r="C28" s="51">
        <v>0</v>
      </c>
      <c r="D28" s="52"/>
      <c r="E28" s="51">
        <f t="shared" si="2"/>
        <v>0</v>
      </c>
      <c r="F28" s="36">
        <v>1000</v>
      </c>
      <c r="G28" s="36">
        <v>0</v>
      </c>
      <c r="H28" s="36">
        <f t="shared" si="0"/>
        <v>1000</v>
      </c>
      <c r="I28" s="2" t="s">
        <v>93</v>
      </c>
      <c r="J28" s="59" t="s">
        <v>70</v>
      </c>
    </row>
    <row r="29" spans="1:10" ht="21" customHeight="1" x14ac:dyDescent="0.25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25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25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1000</v>
      </c>
      <c r="G32" s="37">
        <f t="shared" ref="G32" si="12">SUM(G28:G31)</f>
        <v>0</v>
      </c>
      <c r="H32" s="37">
        <f>SUM(H28:H31)</f>
        <v>1000</v>
      </c>
      <c r="I32" s="35"/>
      <c r="J32" s="64"/>
    </row>
    <row r="33" spans="1:10" ht="21" customHeight="1" x14ac:dyDescent="0.25">
      <c r="A33" s="76">
        <v>7</v>
      </c>
      <c r="B33" s="77" t="s">
        <v>58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 x14ac:dyDescent="0.25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25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 x14ac:dyDescent="0.2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71</v>
      </c>
    </row>
    <row r="39" spans="1:10" ht="21" customHeight="1" x14ac:dyDescent="0.25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25">
      <c r="A41" s="76">
        <v>9</v>
      </c>
      <c r="B41" s="77" t="s">
        <v>60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72</v>
      </c>
    </row>
    <row r="42" spans="1:10" ht="21" customHeight="1" x14ac:dyDescent="0.25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 x14ac:dyDescent="0.25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 x14ac:dyDescent="0.25">
      <c r="A45" s="53">
        <v>10</v>
      </c>
      <c r="B45" s="77" t="s">
        <v>5</v>
      </c>
      <c r="C45" s="51">
        <v>10000</v>
      </c>
      <c r="D45" s="52">
        <v>1</v>
      </c>
      <c r="E45" s="51">
        <f t="shared" si="2"/>
        <v>10000</v>
      </c>
      <c r="F45" s="36">
        <v>167.22</v>
      </c>
      <c r="G45" s="36">
        <v>86.5</v>
      </c>
      <c r="H45" s="36">
        <f t="shared" si="0"/>
        <v>253.72</v>
      </c>
      <c r="I45" s="50" t="s">
        <v>95</v>
      </c>
      <c r="J45" s="67" t="s">
        <v>91</v>
      </c>
    </row>
    <row r="46" spans="1:10" ht="21" customHeight="1" x14ac:dyDescent="0.25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 x14ac:dyDescent="0.25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 x14ac:dyDescent="0.25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 x14ac:dyDescent="0.25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 x14ac:dyDescent="0.25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25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 x14ac:dyDescent="0.25">
      <c r="A52" s="34"/>
      <c r="B52" s="30" t="s">
        <v>65</v>
      </c>
      <c r="C52" s="37">
        <f>SUM(C45)</f>
        <v>10000</v>
      </c>
      <c r="D52" s="37">
        <f t="shared" ref="D52:E52" si="20">SUM(D45)</f>
        <v>1</v>
      </c>
      <c r="E52" s="37">
        <f t="shared" si="20"/>
        <v>10000</v>
      </c>
      <c r="F52" s="37">
        <f>SUM(F45:F51)</f>
        <v>167.22</v>
      </c>
      <c r="G52" s="37">
        <f t="shared" ref="G52:H52" si="21">SUM(G45:G51)</f>
        <v>86.5</v>
      </c>
      <c r="H52" s="37">
        <f t="shared" si="21"/>
        <v>253.72</v>
      </c>
      <c r="I52" s="35"/>
      <c r="J52" s="69"/>
    </row>
    <row r="53" spans="1:10" ht="21" customHeight="1" x14ac:dyDescent="0.25">
      <c r="A53" s="34"/>
      <c r="B53" s="30" t="s">
        <v>66</v>
      </c>
      <c r="C53" s="37">
        <f>SUM(C52,C44,C40,C37,C32,C27,C24,C21,C16,C13)</f>
        <v>20000</v>
      </c>
      <c r="D53" s="37">
        <f t="shared" ref="D53:H53" si="22">SUM(D52,D44,D40,D37,D32,D27,D24,D21,D16,D13)</f>
        <v>3</v>
      </c>
      <c r="E53" s="37">
        <f t="shared" si="22"/>
        <v>20000</v>
      </c>
      <c r="F53" s="37">
        <f t="shared" si="22"/>
        <v>18830.64</v>
      </c>
      <c r="G53" s="37">
        <f t="shared" si="22"/>
        <v>2172.5</v>
      </c>
      <c r="H53" s="37">
        <f t="shared" si="22"/>
        <v>21003.14</v>
      </c>
      <c r="I53" s="35"/>
      <c r="J53" s="39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8">
        <f>E53</f>
        <v>20000</v>
      </c>
      <c r="B58" s="73"/>
      <c r="C58" s="73">
        <f>H53</f>
        <v>21003.14</v>
      </c>
      <c r="D58" s="73"/>
      <c r="E58" s="73">
        <f>F53</f>
        <v>18830.64</v>
      </c>
      <c r="F58" s="73"/>
      <c r="G58" s="73">
        <f>G53</f>
        <v>2172.5</v>
      </c>
      <c r="H58" s="73"/>
      <c r="I58" s="33">
        <f>A58-C58</f>
        <v>-1003.1399999999994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0" t="s">
        <v>73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 x14ac:dyDescent="0.25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 x14ac:dyDescent="0.25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04"/>
      <c r="K8" s="10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 x14ac:dyDescent="0.25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25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25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25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25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 x14ac:dyDescent="0.25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 x14ac:dyDescent="0.25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 x14ac:dyDescent="0.25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 x14ac:dyDescent="0.25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0" t="s">
        <v>81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25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 x14ac:dyDescent="0.25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 x14ac:dyDescent="0.25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4">
        <f>J8</f>
        <v>0</v>
      </c>
      <c r="K31" s="105"/>
    </row>
    <row r="32" spans="1:11" ht="20.100000000000001" customHeight="1" x14ac:dyDescent="0.25"/>
    <row r="33" spans="2:11" ht="20.100000000000001" customHeight="1" x14ac:dyDescent="0.25">
      <c r="B33" s="89"/>
      <c r="C33" s="89"/>
      <c r="D33" s="44" t="s">
        <v>86</v>
      </c>
      <c r="E33" s="89" t="s">
        <v>87</v>
      </c>
      <c r="F33" s="89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2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 x14ac:dyDescent="0.2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 x14ac:dyDescent="0.2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 x14ac:dyDescent="0.25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2022-02-22T03:06:06Z</cp:lastPrinted>
  <dcterms:created xsi:type="dcterms:W3CDTF">2014-04-15T08:52:03Z</dcterms:created>
  <dcterms:modified xsi:type="dcterms:W3CDTF">2022-02-22T03:13:21Z</dcterms:modified>
</cp:coreProperties>
</file>