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<sst xmlns="http://schemas.openxmlformats.org/spreadsheetml/2006/main" count="95">
  <si>
    <t>【借款报销单】</t>
  </si>
  <si>
    <t>团号：KMJB-180607-XLT291</t>
  </si>
  <si>
    <t>会议日期：2018年6月7日-10日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</si>
  <si>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</si>
  <si>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</si>
  <si>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</si>
  <si>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</si>
  <si>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</si>
  <si>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</si>
  <si>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</si>
  <si>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</si>
  <si>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</si>
  <si>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</si>
  <si>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</si>
  <si>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</si>
  <si>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</si>
  <si>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</si>
  <si>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</si>
  <si>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</si>
  <si>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</si>
  <si>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</si>
  <si>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</si>
  <si>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</si>
  <si>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</si>
  <si>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</si>
  <si>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6月8日茶歇+午餐+晚餐</t>
  </si>
  <si>
    <t>需提供刷卡联、菜单（小票）</t>
  </si>
  <si>
    <t>6月9日茶歇+午餐</t>
  </si>
  <si>
    <t>6月9日晚餐</t>
  </si>
  <si>
    <t>6月10日茶歇+午餐</t>
  </si>
  <si>
    <t>红酒</t>
  </si>
  <si>
    <t>白酒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</si>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</sst>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;[Red]#,##0.00"/>
    <numFmt numFmtId="42" formatCode="_ &quot;￥&quot;* #,##0_ ;_ &quot;￥&quot;* \-#,##0_ ;_ &quot;￥&quot;* &quot;-&quot;_ ;_ @_ "/>
    <numFmt numFmtId="178" formatCode="0.00_);[Red]\(0.00\)"/>
    <numFmt numFmtId="43" formatCode="_ * #,##0.00_ ;_ * \-#,##0.00_ ;_ * &quot;-&quot;??_ ;_ @_ 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9" borderId="19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5" fillId="31" borderId="21" applyNumberFormat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52" workbookViewId="0">
      <selection activeCell="I26" sqref="I26"/>
    </sheetView>
  </sheetViews>
  <sheetFormatPr defaultColWidth="9" defaultRowHeight="21" customHeight="1"/>
  <cols>
    <col min="1" max="1" width="9" style="52"/>
    <col min="2" max="2" width="16.75" customWidth="1"/>
    <col min="3" max="3" width="12.875" style="53"/>
    <col min="5" max="5" width="12.875" customWidth="1"/>
    <col min="6" max="6" width="15.125" customWidth="1"/>
    <col min="8" max="8" width="14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>F8+G8</f>
        <v>0</v>
      </c>
      <c r="I8" s="87"/>
      <c r="J8" s="88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7"/>
      <c r="J9" s="89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>F10+G10</f>
        <v>0</v>
      </c>
      <c r="I10" s="87"/>
      <c r="J10" s="89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>F11+G11</f>
        <v>0</v>
      </c>
      <c r="I11" s="87"/>
      <c r="J11" s="89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>F12+G12</f>
        <v>0</v>
      </c>
      <c r="I12" s="87"/>
      <c r="J12" s="89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0">SUM(G8:G12)</f>
        <v>0</v>
      </c>
      <c r="H13" s="68">
        <f t="shared" si="0"/>
        <v>0</v>
      </c>
      <c r="I13" s="90"/>
      <c r="J13" s="91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87"/>
      <c r="J14" s="88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87"/>
      <c r="J15" s="89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90"/>
      <c r="J16" s="91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>F17+G17</f>
        <v>0</v>
      </c>
      <c r="I17" s="87"/>
      <c r="J17" s="92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>F18+G18</f>
        <v>0</v>
      </c>
      <c r="I18" s="87"/>
      <c r="J18" s="93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>F19+G19</f>
        <v>0</v>
      </c>
      <c r="I19" s="87"/>
      <c r="J19" s="93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>F20+G20</f>
        <v>0</v>
      </c>
      <c r="I20" s="87"/>
      <c r="J20" s="93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8">
        <f>SUM(F17:F20)</f>
        <v>0</v>
      </c>
      <c r="G21" s="68">
        <f t="shared" ref="G21:H21" si="3">SUM(G17:G20)</f>
        <v>0</v>
      </c>
      <c r="H21" s="68">
        <f t="shared" si="3"/>
        <v>0</v>
      </c>
      <c r="I21" s="90"/>
      <c r="J21" s="94"/>
    </row>
    <row r="22" customHeight="1" spans="1:10">
      <c r="A22" s="69">
        <v>4</v>
      </c>
      <c r="B22" s="70" t="s">
        <v>24</v>
      </c>
      <c r="C22" s="71">
        <v>40000</v>
      </c>
      <c r="D22" s="69">
        <v>1</v>
      </c>
      <c r="E22" s="71">
        <f>C22*D22</f>
        <v>40000</v>
      </c>
      <c r="F22" s="64">
        <v>12600</v>
      </c>
      <c r="G22" s="64">
        <v>0</v>
      </c>
      <c r="H22" s="64">
        <f>F22+G22</f>
        <v>12600</v>
      </c>
      <c r="I22" s="87" t="s">
        <v>25</v>
      </c>
      <c r="J22" s="92" t="s">
        <v>26</v>
      </c>
    </row>
    <row r="23" customHeight="1" spans="1:10">
      <c r="A23" s="75"/>
      <c r="B23" s="76"/>
      <c r="C23" s="77"/>
      <c r="D23" s="75"/>
      <c r="E23" s="77"/>
      <c r="F23" s="64">
        <v>9120</v>
      </c>
      <c r="G23" s="64">
        <v>0</v>
      </c>
      <c r="H23" s="64">
        <f>F23+G23</f>
        <v>9120</v>
      </c>
      <c r="I23" s="87" t="s">
        <v>27</v>
      </c>
      <c r="J23" s="93"/>
    </row>
    <row r="24" customFormat="1" customHeight="1" spans="1:10">
      <c r="A24" s="75"/>
      <c r="B24" s="76"/>
      <c r="C24" s="77"/>
      <c r="D24" s="75"/>
      <c r="E24" s="77"/>
      <c r="F24" s="64">
        <v>23023</v>
      </c>
      <c r="G24" s="64">
        <v>0</v>
      </c>
      <c r="H24" s="64">
        <f>F24+G24</f>
        <v>23023</v>
      </c>
      <c r="I24" s="87" t="s">
        <v>28</v>
      </c>
      <c r="J24" s="93"/>
    </row>
    <row r="25" customFormat="1" customHeight="1" spans="1:10">
      <c r="A25" s="75"/>
      <c r="B25" s="76"/>
      <c r="C25" s="77"/>
      <c r="D25" s="75"/>
      <c r="E25" s="77"/>
      <c r="F25" s="64">
        <v>6000</v>
      </c>
      <c r="G25" s="64">
        <v>0</v>
      </c>
      <c r="H25" s="64">
        <f>F25+G25</f>
        <v>6000</v>
      </c>
      <c r="I25" s="87" t="s">
        <v>29</v>
      </c>
      <c r="J25" s="93"/>
    </row>
    <row r="26" customFormat="1" customHeight="1" spans="1:10">
      <c r="A26" s="75"/>
      <c r="B26" s="76"/>
      <c r="C26" s="77"/>
      <c r="D26" s="75"/>
      <c r="E26" s="77"/>
      <c r="F26" s="64">
        <v>2990</v>
      </c>
      <c r="G26" s="64">
        <v>0</v>
      </c>
      <c r="H26" s="64">
        <f>F26+G26</f>
        <v>2990</v>
      </c>
      <c r="I26" s="87" t="s">
        <v>30</v>
      </c>
      <c r="J26" s="93"/>
    </row>
    <row r="27" customFormat="1" customHeight="1" spans="1:10">
      <c r="A27" s="72"/>
      <c r="B27" s="73"/>
      <c r="C27" s="74"/>
      <c r="D27" s="72"/>
      <c r="E27" s="74"/>
      <c r="F27" s="64">
        <v>2610</v>
      </c>
      <c r="G27" s="64">
        <v>0</v>
      </c>
      <c r="H27" s="64">
        <f>F27+G27</f>
        <v>2610</v>
      </c>
      <c r="I27" s="87" t="s">
        <v>31</v>
      </c>
      <c r="J27" s="93"/>
    </row>
    <row r="28" s="51" customFormat="1" customHeight="1" spans="1:10">
      <c r="A28" s="66"/>
      <c r="B28" s="67" t="s">
        <v>32</v>
      </c>
      <c r="C28" s="68">
        <f>SUM(C22)</f>
        <v>40000</v>
      </c>
      <c r="D28" s="68">
        <f t="shared" ref="D28:E28" si="4">SUM(D22)</f>
        <v>1</v>
      </c>
      <c r="E28" s="68">
        <f t="shared" si="4"/>
        <v>40000</v>
      </c>
      <c r="F28" s="68">
        <f>SUM(F22:F27)</f>
        <v>56343</v>
      </c>
      <c r="G28" s="68">
        <f t="shared" ref="G28:H28" si="5">SUM(G22:G23)</f>
        <v>0</v>
      </c>
      <c r="H28" s="68">
        <f>SUM(H22:H27)</f>
        <v>56343</v>
      </c>
      <c r="I28" s="90"/>
      <c r="J28" s="94"/>
    </row>
    <row r="29" customHeight="1" spans="1:10">
      <c r="A29" s="69">
        <v>5</v>
      </c>
      <c r="B29" s="70" t="s">
        <v>33</v>
      </c>
      <c r="C29" s="71">
        <v>0</v>
      </c>
      <c r="D29" s="69"/>
      <c r="E29" s="71">
        <f t="shared" ref="E28:E49" si="6">C29*D29</f>
        <v>0</v>
      </c>
      <c r="F29" s="64">
        <v>0</v>
      </c>
      <c r="G29" s="64">
        <v>0</v>
      </c>
      <c r="H29" s="64">
        <f t="shared" ref="H28:H49" si="7">F29+G29</f>
        <v>0</v>
      </c>
      <c r="I29" s="87"/>
      <c r="J29" s="88" t="s">
        <v>34</v>
      </c>
    </row>
    <row r="30" customHeight="1" spans="1:10">
      <c r="A30" s="72"/>
      <c r="B30" s="73"/>
      <c r="C30" s="74"/>
      <c r="D30" s="72"/>
      <c r="E30" s="74"/>
      <c r="F30" s="64">
        <v>0</v>
      </c>
      <c r="G30" s="64">
        <v>0</v>
      </c>
      <c r="H30" s="64">
        <f t="shared" ref="H30" si="8">F30+G30</f>
        <v>0</v>
      </c>
      <c r="I30" s="87"/>
      <c r="J30" s="89"/>
    </row>
    <row r="31" s="51" customFormat="1" customHeight="1" spans="1:10">
      <c r="A31" s="66"/>
      <c r="B31" s="67" t="s">
        <v>35</v>
      </c>
      <c r="C31" s="68">
        <f>SUM(C29)</f>
        <v>0</v>
      </c>
      <c r="D31" s="68">
        <f t="shared" ref="D31:E31" si="9">SUM(D29)</f>
        <v>0</v>
      </c>
      <c r="E31" s="68">
        <f t="shared" si="9"/>
        <v>0</v>
      </c>
      <c r="F31" s="68">
        <f>SUM(F29:F30)</f>
        <v>0</v>
      </c>
      <c r="G31" s="68">
        <f>SUM(G29:G30)</f>
        <v>0</v>
      </c>
      <c r="H31" s="68">
        <f t="shared" ref="H31" si="10">SUM(H29:H30)</f>
        <v>0</v>
      </c>
      <c r="I31" s="90"/>
      <c r="J31" s="91"/>
    </row>
    <row r="32" customHeight="1" spans="1:10">
      <c r="A32" s="62">
        <v>6</v>
      </c>
      <c r="B32" s="63" t="s">
        <v>36</v>
      </c>
      <c r="C32" s="64">
        <v>0</v>
      </c>
      <c r="D32" s="65"/>
      <c r="E32" s="64">
        <f t="shared" si="6"/>
        <v>0</v>
      </c>
      <c r="F32" s="64">
        <v>0</v>
      </c>
      <c r="G32" s="64">
        <v>0</v>
      </c>
      <c r="H32" s="64">
        <f t="shared" si="7"/>
        <v>0</v>
      </c>
      <c r="I32" s="87"/>
      <c r="J32" s="88" t="s">
        <v>37</v>
      </c>
    </row>
    <row r="33" customHeight="1" spans="1:10">
      <c r="A33" s="62"/>
      <c r="B33" s="63"/>
      <c r="C33" s="64"/>
      <c r="D33" s="65"/>
      <c r="E33" s="64"/>
      <c r="F33" s="64">
        <v>0</v>
      </c>
      <c r="G33" s="64">
        <v>0</v>
      </c>
      <c r="H33" s="64">
        <f t="shared" si="7"/>
        <v>0</v>
      </c>
      <c r="I33" s="87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7"/>
        <v>0</v>
      </c>
      <c r="I34" s="87"/>
      <c r="J34" s="93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7"/>
        <v>0</v>
      </c>
      <c r="I35" s="87"/>
      <c r="J35" s="93"/>
    </row>
    <row r="36" s="51" customFormat="1" customHeight="1" spans="1:10">
      <c r="A36" s="66"/>
      <c r="B36" s="67" t="s">
        <v>38</v>
      </c>
      <c r="C36" s="68">
        <f>SUM(C32)</f>
        <v>0</v>
      </c>
      <c r="D36" s="68">
        <f t="shared" ref="D36:E36" si="11">SUM(D32)</f>
        <v>0</v>
      </c>
      <c r="E36" s="68">
        <f t="shared" si="11"/>
        <v>0</v>
      </c>
      <c r="F36" s="68">
        <f>SUM(F32:F35)</f>
        <v>0</v>
      </c>
      <c r="G36" s="68">
        <f t="shared" ref="G36:H36" si="12">SUM(G32:G35)</f>
        <v>0</v>
      </c>
      <c r="H36" s="68">
        <f t="shared" si="12"/>
        <v>0</v>
      </c>
      <c r="I36" s="90"/>
      <c r="J36" s="94"/>
    </row>
    <row r="37" customHeight="1" spans="1:10">
      <c r="A37" s="62">
        <v>7</v>
      </c>
      <c r="B37" s="63" t="s">
        <v>39</v>
      </c>
      <c r="C37" s="64">
        <v>0</v>
      </c>
      <c r="D37" s="65"/>
      <c r="E37" s="64">
        <f t="shared" si="6"/>
        <v>0</v>
      </c>
      <c r="F37" s="64">
        <v>0</v>
      </c>
      <c r="G37" s="64">
        <v>0</v>
      </c>
      <c r="H37" s="64">
        <f t="shared" si="7"/>
        <v>0</v>
      </c>
      <c r="I37" s="87"/>
      <c r="J37" s="95"/>
    </row>
    <row r="38" customHeight="1" spans="1:10">
      <c r="A38" s="62"/>
      <c r="B38" s="63"/>
      <c r="C38" s="64"/>
      <c r="D38" s="65"/>
      <c r="E38" s="64"/>
      <c r="F38" s="64">
        <v>0</v>
      </c>
      <c r="G38" s="64">
        <v>0</v>
      </c>
      <c r="H38" s="64">
        <f t="shared" si="7"/>
        <v>0</v>
      </c>
      <c r="I38" s="87"/>
      <c r="J38" s="96"/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7"/>
        <v>0</v>
      </c>
      <c r="I39" s="87"/>
      <c r="J39" s="96"/>
    </row>
    <row r="40" customHeight="1" spans="1:10">
      <c r="A40" s="62"/>
      <c r="B40" s="63"/>
      <c r="C40" s="64"/>
      <c r="D40" s="65"/>
      <c r="E40" s="64"/>
      <c r="F40" s="64">
        <v>0</v>
      </c>
      <c r="G40" s="64">
        <v>0</v>
      </c>
      <c r="H40" s="64">
        <f t="shared" si="7"/>
        <v>0</v>
      </c>
      <c r="I40" s="87"/>
      <c r="J40" s="96"/>
    </row>
    <row r="41" s="51" customFormat="1" customHeight="1" spans="1:10">
      <c r="A41" s="66"/>
      <c r="B41" s="67" t="s">
        <v>40</v>
      </c>
      <c r="C41" s="68">
        <f>SUM(C37)</f>
        <v>0</v>
      </c>
      <c r="D41" s="68">
        <f t="shared" ref="D41:E41" si="13">SUM(D37)</f>
        <v>0</v>
      </c>
      <c r="E41" s="68">
        <f t="shared" si="13"/>
        <v>0</v>
      </c>
      <c r="F41" s="68">
        <f>SUM(F37:F40)</f>
        <v>0</v>
      </c>
      <c r="G41" s="68">
        <f t="shared" ref="G41:H41" si="14">SUM(G37:G40)</f>
        <v>0</v>
      </c>
      <c r="H41" s="68">
        <f t="shared" si="14"/>
        <v>0</v>
      </c>
      <c r="I41" s="90"/>
      <c r="J41" s="97"/>
    </row>
    <row r="42" customHeight="1" spans="1:10">
      <c r="A42" s="62">
        <v>8</v>
      </c>
      <c r="B42" s="63" t="s">
        <v>41</v>
      </c>
      <c r="C42" s="64">
        <v>0</v>
      </c>
      <c r="D42" s="65"/>
      <c r="E42" s="64">
        <f t="shared" si="6"/>
        <v>0</v>
      </c>
      <c r="F42" s="64">
        <v>0</v>
      </c>
      <c r="G42" s="64">
        <v>0</v>
      </c>
      <c r="H42" s="64">
        <f t="shared" si="7"/>
        <v>0</v>
      </c>
      <c r="I42" s="87"/>
      <c r="J42" s="92" t="s">
        <v>42</v>
      </c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7"/>
        <v>0</v>
      </c>
      <c r="I43" s="87"/>
      <c r="J43" s="93"/>
    </row>
    <row r="44" s="51" customFormat="1" customHeight="1" spans="1:10">
      <c r="A44" s="66"/>
      <c r="B44" s="67" t="s">
        <v>43</v>
      </c>
      <c r="C44" s="68">
        <f>SUM(C42)</f>
        <v>0</v>
      </c>
      <c r="D44" s="68">
        <f t="shared" ref="D44:E44" si="15">SUM(D42)</f>
        <v>0</v>
      </c>
      <c r="E44" s="68">
        <f t="shared" si="15"/>
        <v>0</v>
      </c>
      <c r="F44" s="68">
        <f>SUM(F42:F43)</f>
        <v>0</v>
      </c>
      <c r="G44" s="68">
        <f t="shared" ref="G44:H44" si="16">SUM(G42:G43)</f>
        <v>0</v>
      </c>
      <c r="H44" s="68">
        <f t="shared" si="16"/>
        <v>0</v>
      </c>
      <c r="I44" s="90"/>
      <c r="J44" s="94"/>
    </row>
    <row r="45" customHeight="1" spans="1:10">
      <c r="A45" s="62">
        <v>9</v>
      </c>
      <c r="B45" s="63" t="s">
        <v>44</v>
      </c>
      <c r="C45" s="64">
        <v>0</v>
      </c>
      <c r="D45" s="65"/>
      <c r="E45" s="64">
        <f t="shared" si="6"/>
        <v>0</v>
      </c>
      <c r="F45" s="64">
        <v>0</v>
      </c>
      <c r="G45" s="64">
        <v>0</v>
      </c>
      <c r="H45" s="64">
        <f t="shared" si="7"/>
        <v>0</v>
      </c>
      <c r="I45" s="87"/>
      <c r="J45" s="88" t="s">
        <v>45</v>
      </c>
    </row>
    <row r="46" customHeight="1" spans="1:10">
      <c r="A46" s="62"/>
      <c r="B46" s="63"/>
      <c r="C46" s="64"/>
      <c r="D46" s="65"/>
      <c r="E46" s="64"/>
      <c r="F46" s="64">
        <v>0</v>
      </c>
      <c r="G46" s="64">
        <v>0</v>
      </c>
      <c r="H46" s="64">
        <f t="shared" si="7"/>
        <v>0</v>
      </c>
      <c r="I46" s="87"/>
      <c r="J46" s="89"/>
    </row>
    <row r="47" customHeight="1" spans="1:10">
      <c r="A47" s="62"/>
      <c r="B47" s="63"/>
      <c r="C47" s="64"/>
      <c r="D47" s="65"/>
      <c r="E47" s="64"/>
      <c r="F47" s="64">
        <v>0</v>
      </c>
      <c r="G47" s="64">
        <v>0</v>
      </c>
      <c r="H47" s="64">
        <f t="shared" si="7"/>
        <v>0</v>
      </c>
      <c r="I47" s="87"/>
      <c r="J47" s="89"/>
    </row>
    <row r="48" s="51" customFormat="1" customHeight="1" spans="1:10">
      <c r="A48" s="66"/>
      <c r="B48" s="67" t="s">
        <v>46</v>
      </c>
      <c r="C48" s="68">
        <f>SUM(C45)</f>
        <v>0</v>
      </c>
      <c r="D48" s="68">
        <f t="shared" ref="D48:E48" si="17">SUM(D45)</f>
        <v>0</v>
      </c>
      <c r="E48" s="68">
        <f t="shared" si="17"/>
        <v>0</v>
      </c>
      <c r="F48" s="68">
        <f>SUM(F45:F47)</f>
        <v>0</v>
      </c>
      <c r="G48" s="68">
        <f t="shared" ref="G48:H48" si="18">SUM(G45:G47)</f>
        <v>0</v>
      </c>
      <c r="H48" s="68">
        <f t="shared" si="18"/>
        <v>0</v>
      </c>
      <c r="I48" s="90"/>
      <c r="J48" s="91"/>
    </row>
    <row r="49" customHeight="1" spans="1:10">
      <c r="A49" s="69">
        <v>10</v>
      </c>
      <c r="B49" s="63" t="s">
        <v>47</v>
      </c>
      <c r="C49" s="64">
        <v>0</v>
      </c>
      <c r="D49" s="65"/>
      <c r="E49" s="64">
        <f t="shared" si="6"/>
        <v>0</v>
      </c>
      <c r="F49" s="64">
        <v>0</v>
      </c>
      <c r="G49" s="64">
        <v>0</v>
      </c>
      <c r="H49" s="64">
        <f t="shared" si="7"/>
        <v>0</v>
      </c>
      <c r="I49" s="87"/>
      <c r="J49" s="95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ref="H50:H55" si="19">F50+G50</f>
        <v>0</v>
      </c>
      <c r="I50" s="87"/>
      <c r="J50" s="96"/>
    </row>
    <row r="51" customHeight="1" spans="1:10">
      <c r="A51" s="75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7"/>
      <c r="J51" s="96"/>
    </row>
    <row r="52" customHeight="1" spans="1:10">
      <c r="A52" s="75"/>
      <c r="B52" s="63"/>
      <c r="C52" s="64"/>
      <c r="D52" s="65"/>
      <c r="E52" s="64"/>
      <c r="F52" s="64">
        <v>0</v>
      </c>
      <c r="G52" s="64">
        <v>0</v>
      </c>
      <c r="H52" s="64">
        <f t="shared" si="19"/>
        <v>0</v>
      </c>
      <c r="I52" s="87"/>
      <c r="J52" s="96"/>
    </row>
    <row r="53" customHeight="1" spans="1:10">
      <c r="A53" s="75"/>
      <c r="B53" s="63"/>
      <c r="C53" s="64"/>
      <c r="D53" s="65"/>
      <c r="E53" s="64"/>
      <c r="F53" s="64">
        <v>0</v>
      </c>
      <c r="G53" s="64">
        <v>0</v>
      </c>
      <c r="H53" s="64">
        <f t="shared" si="19"/>
        <v>0</v>
      </c>
      <c r="I53" s="87"/>
      <c r="J53" s="96"/>
    </row>
    <row r="54" customHeight="1" spans="1:10">
      <c r="A54" s="75"/>
      <c r="B54" s="63"/>
      <c r="C54" s="64"/>
      <c r="D54" s="65"/>
      <c r="E54" s="64"/>
      <c r="F54" s="64">
        <v>0</v>
      </c>
      <c r="G54" s="64">
        <v>0</v>
      </c>
      <c r="H54" s="64">
        <f t="shared" si="19"/>
        <v>0</v>
      </c>
      <c r="I54" s="87"/>
      <c r="J54" s="96"/>
    </row>
    <row r="55" customHeight="1" spans="1:10">
      <c r="A55" s="72"/>
      <c r="B55" s="63"/>
      <c r="C55" s="64"/>
      <c r="D55" s="65"/>
      <c r="E55" s="64"/>
      <c r="F55" s="64">
        <v>0</v>
      </c>
      <c r="G55" s="64">
        <v>0</v>
      </c>
      <c r="H55" s="64">
        <f t="shared" si="19"/>
        <v>0</v>
      </c>
      <c r="I55" s="87"/>
      <c r="J55" s="96"/>
    </row>
    <row r="56" s="51" customFormat="1" customHeight="1" spans="1:10">
      <c r="A56" s="66"/>
      <c r="B56" s="67" t="s">
        <v>48</v>
      </c>
      <c r="C56" s="68">
        <f>SUM(C49)</f>
        <v>0</v>
      </c>
      <c r="D56" s="68">
        <f t="shared" ref="D56:E56" si="20">SUM(D49)</f>
        <v>0</v>
      </c>
      <c r="E56" s="68">
        <f t="shared" si="20"/>
        <v>0</v>
      </c>
      <c r="F56" s="68">
        <f>SUM(F49:F55)</f>
        <v>0</v>
      </c>
      <c r="G56" s="68">
        <f t="shared" ref="G56:H56" si="21">SUM(G49:G55)</f>
        <v>0</v>
      </c>
      <c r="H56" s="68">
        <f t="shared" si="21"/>
        <v>0</v>
      </c>
      <c r="I56" s="90"/>
      <c r="J56" s="97"/>
    </row>
    <row r="57" customHeight="1" spans="1:10">
      <c r="A57" s="66"/>
      <c r="B57" s="67" t="s">
        <v>49</v>
      </c>
      <c r="C57" s="68">
        <f>SUM(C56,C48,C44,C41,C36,C31,C28,C21,C16,C13)</f>
        <v>40000</v>
      </c>
      <c r="D57" s="68">
        <f t="shared" ref="D57:H57" si="22">SUM(D56,D48,D44,D41,D36,D31,D28,D21,D16,D13)</f>
        <v>1</v>
      </c>
      <c r="E57" s="68">
        <f t="shared" si="22"/>
        <v>40000</v>
      </c>
      <c r="F57" s="68">
        <f t="shared" si="22"/>
        <v>56343</v>
      </c>
      <c r="G57" s="68">
        <f t="shared" si="22"/>
        <v>0</v>
      </c>
      <c r="H57" s="68">
        <f t="shared" si="22"/>
        <v>56343</v>
      </c>
      <c r="I57" s="90"/>
      <c r="J57" s="98"/>
    </row>
    <row r="61" customHeight="1" spans="1:9">
      <c r="A61" s="78" t="s">
        <v>50</v>
      </c>
      <c r="B61" s="79"/>
      <c r="C61" s="80" t="s">
        <v>51</v>
      </c>
      <c r="D61" s="80"/>
      <c r="E61" s="80" t="s">
        <v>52</v>
      </c>
      <c r="F61" s="80"/>
      <c r="G61" s="80" t="s">
        <v>53</v>
      </c>
      <c r="H61" s="80"/>
      <c r="I61" s="99" t="s">
        <v>54</v>
      </c>
    </row>
    <row r="62" customHeight="1" spans="1:9">
      <c r="A62" s="81">
        <f>E57</f>
        <v>40000</v>
      </c>
      <c r="B62" s="82"/>
      <c r="C62" s="82">
        <f>H57</f>
        <v>56343</v>
      </c>
      <c r="D62" s="82"/>
      <c r="E62" s="82">
        <f>F57</f>
        <v>56343</v>
      </c>
      <c r="F62" s="82"/>
      <c r="G62" s="82">
        <f>G57</f>
        <v>0</v>
      </c>
      <c r="H62" s="82"/>
      <c r="I62" s="100">
        <f>A62-C62</f>
        <v>-16343</v>
      </c>
    </row>
    <row r="64" customHeight="1" spans="1:9">
      <c r="A64" s="83" t="s">
        <v>55</v>
      </c>
      <c r="B64" s="84"/>
      <c r="C64" s="85" t="s">
        <v>56</v>
      </c>
      <c r="D64" s="83"/>
      <c r="E64" s="83" t="s">
        <v>57</v>
      </c>
      <c r="F64" s="83"/>
      <c r="G64" s="83" t="s">
        <v>58</v>
      </c>
      <c r="H64" s="83"/>
      <c r="I64" s="84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7"/>
    <mergeCell ref="A29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7"/>
    <mergeCell ref="B29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7"/>
    <mergeCell ref="C29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7"/>
    <mergeCell ref="D29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7"/>
    <mergeCell ref="E29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8"/>
    <mergeCell ref="J29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6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7"/>
    </row>
    <row r="7" ht="20.1" customHeight="1" spans="2:11">
      <c r="B7" s="8"/>
      <c r="C7" s="9"/>
      <c r="D7" s="10" t="s">
        <v>68</v>
      </c>
      <c r="E7" s="10"/>
      <c r="F7" s="11" t="s">
        <v>69</v>
      </c>
      <c r="G7" s="11"/>
      <c r="H7" s="10" t="s">
        <v>70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0</v>
      </c>
      <c r="H11" s="25"/>
      <c r="I11" s="41"/>
      <c r="J11" s="42"/>
      <c r="K11" s="43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7"/>
      <c r="G12" s="25">
        <v>0</v>
      </c>
      <c r="H12" s="25"/>
      <c r="I12" s="41"/>
      <c r="J12" s="42"/>
      <c r="K12" s="43" t="s">
        <v>82</v>
      </c>
    </row>
    <row r="13" ht="20.1" customHeight="1" spans="2:11">
      <c r="B13" s="22">
        <v>3</v>
      </c>
      <c r="C13" s="23"/>
      <c r="D13" s="26"/>
      <c r="E13" s="22" t="s">
        <v>83</v>
      </c>
      <c r="F13" s="23"/>
      <c r="G13" s="25">
        <v>0</v>
      </c>
      <c r="H13" s="25"/>
      <c r="I13" s="41"/>
      <c r="J13" s="42"/>
      <c r="K13" s="43" t="s">
        <v>80</v>
      </c>
    </row>
    <row r="14" ht="20.1" customHeight="1" spans="2:11">
      <c r="B14" s="22">
        <v>4</v>
      </c>
      <c r="C14" s="23"/>
      <c r="D14" s="26"/>
      <c r="E14" s="22" t="s">
        <v>84</v>
      </c>
      <c r="F14" s="23"/>
      <c r="G14" s="25">
        <v>0</v>
      </c>
      <c r="H14" s="25"/>
      <c r="I14" s="41"/>
      <c r="J14" s="42"/>
      <c r="K14" s="43" t="s">
        <v>85</v>
      </c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49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75</v>
      </c>
      <c r="C20" s="21"/>
      <c r="D20" s="21"/>
      <c r="E20" s="21"/>
      <c r="F20" s="21"/>
      <c r="G20" s="21" t="s">
        <v>86</v>
      </c>
      <c r="H20" s="21"/>
      <c r="I20" s="21"/>
      <c r="J20" s="21"/>
      <c r="K20" s="21" t="s">
        <v>87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88</v>
      </c>
      <c r="C23" s="16"/>
      <c r="D23" s="16"/>
      <c r="E23" s="16"/>
      <c r="F23" s="16" t="s">
        <v>56</v>
      </c>
      <c r="G23" s="16" t="s">
        <v>89</v>
      </c>
      <c r="H23" s="16"/>
      <c r="I23" s="16"/>
      <c r="J23" s="16" t="s">
        <v>58</v>
      </c>
      <c r="K23" s="16"/>
    </row>
    <row r="26" ht="18.7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马丽娜</v>
      </c>
      <c r="G28" s="7"/>
      <c r="H28" s="6" t="s">
        <v>62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64</v>
      </c>
      <c r="E29" s="10"/>
      <c r="F29" s="11" t="str">
        <f>F6</f>
        <v>北京</v>
      </c>
      <c r="G29" s="11"/>
      <c r="H29" s="10" t="s">
        <v>66</v>
      </c>
      <c r="I29" s="9"/>
      <c r="J29" s="11" t="str">
        <f>J6</f>
        <v>会将2部B组</v>
      </c>
      <c r="K29" s="37"/>
    </row>
    <row r="30" ht="20.1" customHeight="1" spans="2:11">
      <c r="B30" s="8"/>
      <c r="C30" s="9"/>
      <c r="D30" s="10" t="s">
        <v>68</v>
      </c>
      <c r="E30" s="10"/>
      <c r="F30" s="11" t="str">
        <f>F7</f>
        <v>9月22日-23日</v>
      </c>
      <c r="G30" s="11"/>
      <c r="H30" s="10" t="s">
        <v>70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71</v>
      </c>
      <c r="I31" s="39"/>
      <c r="J31" s="15">
        <f>J8</f>
        <v>0</v>
      </c>
      <c r="K31" s="40"/>
    </row>
    <row r="32" ht="20.1" customHeight="1"/>
    <row r="33" ht="20.1" customHeight="1" spans="2:11">
      <c r="B33" s="27"/>
      <c r="C33" s="27"/>
      <c r="D33" s="32" t="s">
        <v>91</v>
      </c>
      <c r="E33" s="27" t="s">
        <v>92</v>
      </c>
      <c r="F33" s="27"/>
      <c r="G33" s="25" t="s">
        <v>93</v>
      </c>
      <c r="H33" s="25" t="s">
        <v>94</v>
      </c>
      <c r="I33" s="25" t="s">
        <v>49</v>
      </c>
      <c r="J33" s="25"/>
      <c r="K33" s="49" t="s">
        <v>77</v>
      </c>
    </row>
    <row r="34" ht="20.1" customHeight="1" spans="2:11">
      <c r="B34" s="27">
        <v>1</v>
      </c>
      <c r="C34" s="27"/>
      <c r="D34" s="33"/>
      <c r="E34" s="34">
        <v>43000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.1" customHeight="1" spans="2:11">
      <c r="B35" s="27">
        <v>2</v>
      </c>
      <c r="C35" s="27"/>
      <c r="D35" s="33"/>
      <c r="E35" s="34">
        <v>43001</v>
      </c>
      <c r="F35" s="27"/>
      <c r="G35" s="25">
        <v>200</v>
      </c>
      <c r="H35" s="25">
        <v>1</v>
      </c>
      <c r="I35" s="41">
        <f t="shared" ref="I35:I36" si="0">G35*H35</f>
        <v>200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49</v>
      </c>
      <c r="C37" s="29"/>
      <c r="D37" s="29"/>
      <c r="E37" s="29"/>
      <c r="F37" s="20"/>
      <c r="G37" s="30"/>
      <c r="H37" s="30">
        <f>SUM(H19:H36)</f>
        <v>2</v>
      </c>
      <c r="I37" s="44">
        <f>SUM(I34:J36)</f>
        <v>300</v>
      </c>
      <c r="J37" s="45"/>
      <c r="K37" s="46"/>
    </row>
    <row r="38" ht="20.1" customHeight="1" spans="2:11">
      <c r="B38" s="16" t="s">
        <v>88</v>
      </c>
      <c r="C38" s="16"/>
      <c r="D38" s="16"/>
      <c r="E38" s="16"/>
      <c r="F38" s="16" t="s">
        <v>56</v>
      </c>
      <c r="G38" s="16" t="s">
        <v>89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2018-07-02T03:49:49Z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