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工作\2024RR\RR媒体\"/>
    </mc:Choice>
  </mc:AlternateContent>
  <xr:revisionPtr revIDLastSave="0" documentId="13_ncr:1_{B84C7C29-98ED-4DEF-AB6D-65F5F0333139}" xr6:coauthVersionLast="47" xr6:coauthVersionMax="47" xr10:uidLastSave="{00000000-0000-0000-0000-000000000000}"/>
  <bookViews>
    <workbookView xWindow="-110" yWindow="-110" windowWidth="19420" windowHeight="10560" xr2:uid="{DEC7689E-1C4A-4C92-8FF7-7B0544097052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C33" i="1" s="1"/>
  <c r="C29" i="1"/>
  <c r="F24" i="1"/>
  <c r="F23" i="1" l="1"/>
  <c r="F29" i="1" l="1"/>
  <c r="D13" i="1" l="1"/>
  <c r="F30" i="1"/>
  <c r="D14" i="1" l="1"/>
  <c r="D15" i="1" s="1"/>
  <c r="F33" i="1"/>
  <c r="F34" i="1" s="1"/>
  <c r="D16" i="1" l="1"/>
  <c r="D17" i="1" s="1"/>
</calcChain>
</file>

<file path=xl/sharedStrings.xml><?xml version="1.0" encoding="utf-8"?>
<sst xmlns="http://schemas.openxmlformats.org/spreadsheetml/2006/main" count="57" uniqueCount="45">
  <si>
    <t>Both in EN &amp; CN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</si>
  <si>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</si>
  <si>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</si>
  <si>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</si>
  <si>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</si>
  <si>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</si>
  <si>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</si>
  <si>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</si>
  <si>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</si>
  <si>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</si>
  <si>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</si>
  <si>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</si>
  <si>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</si>
  <si>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</si>
  <si>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</si>
  <si>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</si>
  <si>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</si>
  <si>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</si>
  <si>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</si>
  <si>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</si>
  <si>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</si>
  <si>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</si>
  <si>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t>00680</t>
    <phoneticPr fontId="2" type="noConversion"/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</si>
  <si>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</si>
  <si>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</si>
  <si>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</si>
  <si>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</si>
  <si>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</si>
  <si>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</si>
  <si>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</si>
  <si>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</si>
  <si>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</si>
  <si>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</si>
  <si>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</si>
  <si>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</si>
  <si>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</si>
  <si>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r>
      <t xml:space="preserve">Taxi
</t>
    </r>
    <r>
      <rPr>
        <sz val="14"/>
        <rFont val="Noto Sans SC Light"/>
        <family val="1"/>
      </rPr>
      <t>国内交通费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（媒体）</t>
    </r>
  </si>
  <si>
    <t>媒体国内交通费用：出租车，火车票(六小时之内一等座)等</t>
  </si>
  <si>
    <t>Project Name: Brand Gala event</t>
    <phoneticPr fontId="2" type="noConversion"/>
  </si>
  <si>
    <t>Departure date: 10th Dec.</t>
    <phoneticPr fontId="2" type="noConversion"/>
  </si>
  <si>
    <t>Return date:   11th Dec.</t>
    <phoneticPr fontId="2" type="noConversion"/>
  </si>
  <si>
    <t>00640</t>
    <phoneticPr fontId="2" type="noConversion"/>
  </si>
  <si>
    <r>
      <t xml:space="preserve">Return Ticket to Shanghai
</t>
    </r>
    <r>
      <rPr>
        <sz val="14"/>
        <rFont val="Noto Sans SC Light"/>
        <family val="1"/>
      </rPr>
      <t>北京</t>
    </r>
    <r>
      <rPr>
        <sz val="14"/>
        <rFont val="Riviera Nights Light"/>
        <family val="1"/>
      </rPr>
      <t>-</t>
    </r>
    <r>
      <rPr>
        <sz val="14"/>
        <rFont val="Noto Sans SC Light"/>
        <family val="1"/>
      </rPr>
      <t>上海单程</t>
    </r>
    <r>
      <rPr>
        <sz val="14"/>
        <rFont val="Riviera Nights Light"/>
        <family val="1"/>
      </rPr>
      <t xml:space="preserve">  </t>
    </r>
    <r>
      <rPr>
        <sz val="14"/>
        <rFont val="Noto Sans SC Light"/>
        <family val="1"/>
      </rPr>
      <t>往返机票
单价为往返价格，Y舱，以实际发生结算（媒体）</t>
    </r>
  </si>
  <si>
    <t>0.010</t>
    <phoneticPr fontId="2" type="noConversion"/>
  </si>
  <si>
    <r>
      <t xml:space="preserve">Air Ticket-Shanghai
</t>
    </r>
    <r>
      <rPr>
        <sz val="14"/>
        <rFont val="宋体"/>
        <family val="3"/>
        <charset val="134"/>
      </rPr>
      <t>机票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北京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上海（国内，媒体）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</si>
</sst>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indexed="8"/>
      <name val="宋体"/>
      <family val="3"/>
      <charset val="134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485"/>
        <bgColor indexed="8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 wrapText="1"/>
    </xf>
    <xf numFmtId="49" fontId="7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7" fillId="3" borderId="9" xfId="3" applyNumberFormat="1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7" fillId="8" borderId="9" xfId="3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176" fontId="13" fillId="0" borderId="9" xfId="2" applyFont="1" applyBorder="1" applyAlignment="1">
      <alignment vertical="center" wrapText="1"/>
    </xf>
    <xf numFmtId="40" fontId="13" fillId="0" borderId="9" xfId="3" applyNumberFormat="1" applyFont="1" applyBorder="1" applyAlignment="1">
      <alignment horizontal="right" vertical="center" wrapText="1"/>
    </xf>
    <xf numFmtId="0" fontId="13" fillId="0" borderId="9" xfId="3" applyFont="1" applyBorder="1" applyAlignment="1">
      <alignment horizontal="center" vertical="center" wrapText="1"/>
    </xf>
    <xf numFmtId="49" fontId="13" fillId="0" borderId="9" xfId="3" applyNumberFormat="1" applyFont="1" applyBorder="1" applyAlignment="1">
      <alignment horizontal="right" vertical="center" wrapText="1"/>
    </xf>
    <xf numFmtId="40" fontId="13" fillId="0" borderId="9" xfId="4" applyNumberFormat="1" applyFont="1" applyBorder="1" applyAlignment="1">
      <alignment vertical="center" wrapText="1"/>
    </xf>
    <xf numFmtId="176" fontId="14" fillId="0" borderId="9" xfId="2" applyFont="1" applyBorder="1" applyAlignment="1">
      <alignment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0" fontId="7" fillId="8" borderId="12" xfId="3" applyFont="1" applyFill="1" applyBorder="1" applyAlignment="1">
      <alignment horizontal="left" vertical="center" wrapText="1"/>
    </xf>
    <xf numFmtId="0" fontId="7" fillId="8" borderId="11" xfId="3" applyFont="1" applyFill="1" applyBorder="1" applyAlignment="1">
      <alignment horizontal="left" vertical="center" wrapText="1"/>
    </xf>
    <xf numFmtId="0" fontId="7" fillId="8" borderId="10" xfId="3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center" vertical="center" wrapText="1"/>
    </xf>
    <xf numFmtId="40" fontId="5" fillId="0" borderId="9" xfId="3" applyNumberFormat="1" applyFont="1" applyFill="1" applyBorder="1" applyAlignment="1">
      <alignment horizontal="right" vertical="center" wrapText="1"/>
    </xf>
    <xf numFmtId="0" fontId="5" fillId="0" borderId="9" xfId="3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vertical="center"/>
    </xf>
    <xf numFmtId="0" fontId="13" fillId="0" borderId="9" xfId="3" applyFont="1" applyFill="1" applyBorder="1" applyAlignment="1">
      <alignment horizontal="left" vertical="center" wrapText="1"/>
    </xf>
    <xf numFmtId="0" fontId="5" fillId="0" borderId="9" xfId="1" applyFont="1" applyBorder="1" applyAlignment="1">
      <alignment vertical="center"/>
    </xf>
    <xf numFmtId="176" fontId="13" fillId="0" borderId="9" xfId="2" applyFont="1" applyFill="1" applyBorder="1" applyAlignment="1">
      <alignment vertical="center" wrapText="1"/>
    </xf>
  </cellXfs>
  <cellStyles count="6">
    <cellStyle name="Normal_Sheet1" xfId="3" xr:uid="{0C6E840A-30D6-461A-8E14-795032912E11}"/>
    <cellStyle name="常规" xfId="0" builtinId="0"/>
    <cellStyle name="常规 14 3" xfId="2" xr:uid="{E51E7137-C2A5-445D-9D49-FF5E49CD0F91}"/>
    <cellStyle name="常规 5" xfId="1" xr:uid="{E94477CB-6D3D-4A88-86FE-2AFDC66B067D}"/>
    <cellStyle name="常规 9" xfId="4" xr:uid="{67C2FDF8-F9F1-4970-9FC3-D6EFC10F8A3B}"/>
    <cellStyle name="千位分隔 2 2" xfId="5" xr:uid="{55216DDB-CF81-44D9-97B6-271276DA6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397B-46B9-4B8D-849B-0BBA4CE42A10}">
  <sheetPr>
    <pageSetUpPr fitToPage="1"/>
  </sheetPr>
  <dimension ref="A1:I34"/>
  <sheetViews>
    <sheetView tabSelected="1" topLeftCell="A19" zoomScale="40" zoomScaleNormal="40" workbookViewId="0">
      <selection activeCell="A26" sqref="A26:H26"/>
    </sheetView>
  </sheetViews>
  <sheetFormatPr defaultColWidth="7.58203125" defaultRowHeight="18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10.75" style="3" customWidth="1"/>
    <col min="6" max="6" width="18.08203125" style="3" customWidth="1"/>
    <col min="7" max="7" width="18.08203125" style="53" customWidth="1"/>
    <col min="8" max="8" width="112.83203125" style="3" customWidth="1"/>
    <col min="9" max="9" width="42.58203125" style="3" hidden="1" customWidth="1"/>
    <col min="10" max="16384" width="7.58203125" style="3"/>
  </cols>
  <sheetData>
    <row r="1" spans="1:8" s="1" customFormat="1" ht="28.15" customHeight="1">
      <c r="G1" s="2"/>
    </row>
    <row r="2" spans="1:8">
      <c r="A2" s="81" t="s">
        <v>0</v>
      </c>
      <c r="B2" s="82"/>
      <c r="C2" s="82"/>
      <c r="D2" s="82"/>
      <c r="E2" s="82"/>
      <c r="F2" s="82"/>
      <c r="G2" s="82"/>
      <c r="H2" s="83"/>
    </row>
    <row r="3" spans="1:8" ht="25.15" customHeight="1">
      <c r="A3" s="4"/>
      <c r="B3" s="5"/>
      <c r="C3" s="5"/>
      <c r="D3" s="5"/>
      <c r="E3" s="5"/>
      <c r="F3" s="5"/>
      <c r="G3" s="6"/>
      <c r="H3" s="7"/>
    </row>
    <row r="4" spans="1:8" ht="25.15" customHeight="1">
      <c r="A4" s="8"/>
      <c r="B4" s="9" t="s">
        <v>38</v>
      </c>
      <c r="C4" s="10"/>
      <c r="D4" s="9"/>
      <c r="E4" s="11"/>
      <c r="F4" s="11"/>
      <c r="G4" s="12"/>
      <c r="H4" s="13"/>
    </row>
    <row r="5" spans="1:8" ht="25.15" customHeight="1">
      <c r="A5" s="8"/>
      <c r="B5" s="9" t="s">
        <v>39</v>
      </c>
      <c r="C5" s="10"/>
      <c r="D5" s="9"/>
      <c r="E5" s="11"/>
      <c r="F5" s="11"/>
      <c r="G5" s="12"/>
      <c r="H5" s="13"/>
    </row>
    <row r="6" spans="1:8" ht="25.15" customHeight="1">
      <c r="A6" s="8"/>
      <c r="B6" s="9" t="s">
        <v>40</v>
      </c>
      <c r="C6" s="10"/>
      <c r="D6" s="9"/>
      <c r="E6" s="11"/>
      <c r="F6" s="11"/>
      <c r="G6" s="12"/>
      <c r="H6" s="13"/>
    </row>
    <row r="7" spans="1:8" ht="25.15" customHeight="1">
      <c r="A7" s="8"/>
      <c r="B7" s="9" t="s">
        <v>35</v>
      </c>
      <c r="C7" s="10"/>
      <c r="D7" s="14"/>
      <c r="E7" s="11"/>
      <c r="F7" s="11"/>
      <c r="G7" s="12"/>
      <c r="H7" s="13"/>
    </row>
    <row r="8" spans="1:8">
      <c r="A8" s="8"/>
      <c r="B8" s="9" t="s">
        <v>1</v>
      </c>
      <c r="C8" s="10"/>
      <c r="D8" s="15"/>
      <c r="E8" s="15"/>
      <c r="F8" s="15"/>
      <c r="G8" s="16"/>
      <c r="H8" s="17"/>
    </row>
    <row r="9" spans="1:8">
      <c r="A9" s="8"/>
      <c r="B9" s="9" t="s">
        <v>2</v>
      </c>
      <c r="C9" s="10"/>
      <c r="D9" s="15"/>
      <c r="E9" s="10"/>
      <c r="F9" s="10"/>
      <c r="G9" s="18"/>
      <c r="H9" s="19"/>
    </row>
    <row r="10" spans="1:8">
      <c r="A10" s="8"/>
      <c r="B10" s="84" t="s">
        <v>3</v>
      </c>
      <c r="C10" s="84"/>
      <c r="D10" s="84"/>
      <c r="E10" s="84"/>
      <c r="F10" s="84"/>
      <c r="G10" s="84"/>
      <c r="H10" s="85"/>
    </row>
    <row r="11" spans="1:8">
      <c r="A11" s="20"/>
      <c r="B11" s="21"/>
      <c r="C11" s="22"/>
      <c r="D11" s="21"/>
      <c r="E11" s="23"/>
      <c r="F11" s="23"/>
      <c r="G11" s="24"/>
      <c r="H11" s="25"/>
    </row>
    <row r="12" spans="1:8" ht="35">
      <c r="A12" s="26"/>
      <c r="B12" s="86" t="s">
        <v>4</v>
      </c>
      <c r="C12" s="86"/>
      <c r="D12" s="86" t="s">
        <v>5</v>
      </c>
      <c r="E12" s="86"/>
      <c r="F12" s="26" t="s">
        <v>6</v>
      </c>
      <c r="G12" s="27"/>
      <c r="H12" s="26" t="s">
        <v>7</v>
      </c>
    </row>
    <row r="13" spans="1:8" ht="42.75" customHeight="1">
      <c r="A13" s="28" t="s">
        <v>8</v>
      </c>
      <c r="B13" s="76" t="s">
        <v>9</v>
      </c>
      <c r="C13" s="77"/>
      <c r="D13" s="78">
        <f>F25</f>
        <v>165000</v>
      </c>
      <c r="E13" s="78"/>
      <c r="F13" s="29"/>
      <c r="G13" s="30"/>
      <c r="H13" s="31"/>
    </row>
    <row r="14" spans="1:8" ht="42.75" customHeight="1">
      <c r="A14" s="28" t="s">
        <v>10</v>
      </c>
      <c r="B14" s="76" t="s">
        <v>11</v>
      </c>
      <c r="C14" s="77"/>
      <c r="D14" s="78">
        <f>F30</f>
        <v>8436.3590000000004</v>
      </c>
      <c r="E14" s="78"/>
      <c r="F14" s="29"/>
      <c r="G14" s="30"/>
      <c r="H14" s="31"/>
    </row>
    <row r="15" spans="1:8" ht="42.75" customHeight="1">
      <c r="A15" s="28"/>
      <c r="B15" s="68" t="s">
        <v>12</v>
      </c>
      <c r="C15" s="69"/>
      <c r="D15" s="70">
        <f>SUM(D13:D14)</f>
        <v>173436.359</v>
      </c>
      <c r="E15" s="71"/>
      <c r="F15" s="29"/>
      <c r="G15" s="30"/>
      <c r="H15" s="92"/>
    </row>
    <row r="16" spans="1:8" ht="42.75" customHeight="1">
      <c r="A16" s="28"/>
      <c r="B16" s="68" t="s">
        <v>13</v>
      </c>
      <c r="C16" s="69"/>
      <c r="D16" s="72">
        <f>D15*6%</f>
        <v>10406.18154</v>
      </c>
      <c r="E16" s="72"/>
      <c r="F16" s="29"/>
      <c r="G16" s="30"/>
      <c r="H16" s="31"/>
    </row>
    <row r="17" spans="1:9">
      <c r="A17" s="73" t="s">
        <v>14</v>
      </c>
      <c r="B17" s="74"/>
      <c r="C17" s="74"/>
      <c r="D17" s="75">
        <f>D15+D16</f>
        <v>183842.54053999999</v>
      </c>
      <c r="E17" s="75"/>
      <c r="F17" s="32"/>
      <c r="G17" s="33"/>
      <c r="H17" s="34"/>
    </row>
    <row r="18" spans="1:9">
      <c r="A18" s="35" t="s">
        <v>15</v>
      </c>
      <c r="B18" s="36"/>
      <c r="C18" s="37"/>
      <c r="D18" s="36"/>
      <c r="E18" s="38"/>
      <c r="F18" s="38"/>
      <c r="G18" s="39"/>
      <c r="H18" s="40"/>
    </row>
    <row r="19" spans="1:9" ht="25.15" customHeight="1">
      <c r="A19" s="79"/>
      <c r="B19" s="80"/>
      <c r="C19" s="80"/>
      <c r="D19" s="61"/>
      <c r="E19" s="61"/>
      <c r="F19" s="61"/>
      <c r="G19" s="61"/>
      <c r="H19" s="62"/>
    </row>
    <row r="20" spans="1:9" ht="25.15" customHeight="1">
      <c r="A20" s="60"/>
      <c r="B20" s="61"/>
      <c r="C20" s="61"/>
      <c r="D20" s="61"/>
      <c r="E20" s="61"/>
      <c r="F20" s="61"/>
      <c r="G20" s="61"/>
      <c r="H20" s="62"/>
    </row>
    <row r="21" spans="1:9" ht="25.15" customHeight="1">
      <c r="A21" s="60"/>
      <c r="B21" s="61"/>
      <c r="C21" s="61"/>
      <c r="D21" s="61"/>
      <c r="E21" s="61"/>
      <c r="F21" s="61"/>
      <c r="G21" s="61"/>
      <c r="H21" s="62"/>
    </row>
    <row r="22" spans="1:9" ht="70">
      <c r="A22" s="26" t="s">
        <v>19</v>
      </c>
      <c r="B22" s="26" t="s">
        <v>4</v>
      </c>
      <c r="C22" s="41" t="s">
        <v>16</v>
      </c>
      <c r="D22" s="42" t="s">
        <v>20</v>
      </c>
      <c r="E22" s="42" t="s">
        <v>21</v>
      </c>
      <c r="F22" s="41" t="s">
        <v>17</v>
      </c>
      <c r="G22" s="27"/>
      <c r="H22" s="26" t="s">
        <v>7</v>
      </c>
    </row>
    <row r="23" spans="1:9" ht="52.5" customHeight="1">
      <c r="A23" s="46">
        <v>1</v>
      </c>
      <c r="B23" s="54" t="s">
        <v>36</v>
      </c>
      <c r="C23" s="58">
        <v>1000</v>
      </c>
      <c r="D23" s="56">
        <v>50</v>
      </c>
      <c r="E23" s="56">
        <v>1</v>
      </c>
      <c r="F23" s="55">
        <f>C23*D23*E23</f>
        <v>50000</v>
      </c>
      <c r="G23" s="57" t="s">
        <v>22</v>
      </c>
      <c r="H23" s="59" t="s">
        <v>37</v>
      </c>
    </row>
    <row r="24" spans="1:9" s="90" customFormat="1" ht="52.5" customHeight="1">
      <c r="A24" s="46">
        <v>2</v>
      </c>
      <c r="B24" s="93" t="s">
        <v>44</v>
      </c>
      <c r="C24" s="87">
        <v>2300</v>
      </c>
      <c r="D24" s="88">
        <v>50</v>
      </c>
      <c r="E24" s="88">
        <v>1</v>
      </c>
      <c r="F24" s="87">
        <f t="shared" ref="F24" si="0">C24*D24*E24</f>
        <v>115000</v>
      </c>
      <c r="G24" s="89" t="s">
        <v>41</v>
      </c>
      <c r="H24" s="91" t="s">
        <v>42</v>
      </c>
    </row>
    <row r="25" spans="1:9" ht="56" customHeight="1">
      <c r="A25" s="63" t="s">
        <v>23</v>
      </c>
      <c r="B25" s="64"/>
      <c r="C25" s="64"/>
      <c r="D25" s="64"/>
      <c r="E25" s="64"/>
      <c r="F25" s="44">
        <f>SUM(F23:F24)</f>
        <v>165000</v>
      </c>
      <c r="G25" s="45"/>
      <c r="H25" s="44"/>
    </row>
    <row r="26" spans="1:9" ht="25.15" customHeight="1">
      <c r="A26" s="60"/>
      <c r="B26" s="61"/>
      <c r="C26" s="61"/>
      <c r="D26" s="61"/>
      <c r="E26" s="61"/>
      <c r="F26" s="61"/>
      <c r="G26" s="61"/>
      <c r="H26" s="62"/>
    </row>
    <row r="27" spans="1:9" ht="70">
      <c r="A27" s="26" t="s">
        <v>24</v>
      </c>
      <c r="B27" s="26" t="s">
        <v>4</v>
      </c>
      <c r="C27" s="41" t="s">
        <v>16</v>
      </c>
      <c r="D27" s="42" t="s">
        <v>20</v>
      </c>
      <c r="E27" s="42" t="s">
        <v>21</v>
      </c>
      <c r="F27" s="41" t="s">
        <v>17</v>
      </c>
      <c r="G27" s="27"/>
      <c r="H27" s="26" t="s">
        <v>7</v>
      </c>
    </row>
    <row r="28" spans="1:9" ht="33" customHeight="1">
      <c r="A28" s="50"/>
      <c r="B28" s="67" t="s">
        <v>25</v>
      </c>
      <c r="C28" s="65"/>
      <c r="D28" s="65"/>
      <c r="E28" s="65"/>
      <c r="F28" s="65"/>
      <c r="G28" s="65"/>
      <c r="H28" s="66"/>
    </row>
    <row r="29" spans="1:9" ht="46.5" customHeight="1">
      <c r="A29" s="46">
        <v>1</v>
      </c>
      <c r="B29" s="47" t="s">
        <v>26</v>
      </c>
      <c r="C29" s="43">
        <f>I29</f>
        <v>843635.9</v>
      </c>
      <c r="D29" s="46">
        <v>1</v>
      </c>
      <c r="E29" s="51" t="s">
        <v>43</v>
      </c>
      <c r="F29" s="48">
        <f>E29*C29</f>
        <v>8436.3590000000004</v>
      </c>
      <c r="G29" s="49" t="s">
        <v>27</v>
      </c>
      <c r="H29" s="47" t="s">
        <v>28</v>
      </c>
      <c r="I29" s="3">
        <v>843635.9</v>
      </c>
    </row>
    <row r="30" spans="1:9" ht="33.75" customHeight="1">
      <c r="A30" s="63" t="s">
        <v>29</v>
      </c>
      <c r="B30" s="64"/>
      <c r="C30" s="64"/>
      <c r="D30" s="64"/>
      <c r="E30" s="64"/>
      <c r="F30" s="44">
        <f>SUM(F29:F29)</f>
        <v>8436.3590000000004</v>
      </c>
      <c r="G30" s="45"/>
      <c r="H30" s="44"/>
    </row>
    <row r="31" spans="1:9">
      <c r="A31" s="60"/>
      <c r="B31" s="61"/>
      <c r="C31" s="61"/>
      <c r="D31" s="61"/>
      <c r="E31" s="61"/>
      <c r="F31" s="61"/>
      <c r="G31" s="61"/>
      <c r="H31" s="62"/>
    </row>
    <row r="32" spans="1:9" ht="70">
      <c r="A32" s="26" t="s">
        <v>30</v>
      </c>
      <c r="B32" s="26" t="s">
        <v>4</v>
      </c>
      <c r="C32" s="41" t="s">
        <v>16</v>
      </c>
      <c r="D32" s="42" t="s">
        <v>18</v>
      </c>
      <c r="E32" s="42" t="s">
        <v>31</v>
      </c>
      <c r="F32" s="41" t="s">
        <v>17</v>
      </c>
      <c r="G32" s="27"/>
      <c r="H32" s="26" t="s">
        <v>7</v>
      </c>
    </row>
    <row r="33" spans="1:8" ht="46.5" customHeight="1">
      <c r="A33" s="46">
        <v>1</v>
      </c>
      <c r="B33" s="47" t="s">
        <v>32</v>
      </c>
      <c r="C33" s="48">
        <f>F25+F30</f>
        <v>173436.359</v>
      </c>
      <c r="D33" s="46">
        <v>1</v>
      </c>
      <c r="E33" s="52">
        <v>0.06</v>
      </c>
      <c r="F33" s="48">
        <f>C33*D33*E33</f>
        <v>10406.18154</v>
      </c>
      <c r="G33" s="49"/>
      <c r="H33" s="47" t="s">
        <v>33</v>
      </c>
    </row>
    <row r="34" spans="1:8" ht="70.150000000000006" customHeight="1">
      <c r="A34" s="63" t="s">
        <v>34</v>
      </c>
      <c r="B34" s="64"/>
      <c r="C34" s="64"/>
      <c r="D34" s="64"/>
      <c r="E34" s="64"/>
      <c r="F34" s="44">
        <f>SUM(F33)</f>
        <v>10406.18154</v>
      </c>
      <c r="G34" s="45"/>
      <c r="H34" s="44"/>
    </row>
  </sheetData>
  <mergeCells count="23">
    <mergeCell ref="A2:H2"/>
    <mergeCell ref="B10:H10"/>
    <mergeCell ref="B12:C12"/>
    <mergeCell ref="D12:E12"/>
    <mergeCell ref="B14:C14"/>
    <mergeCell ref="D14:E14"/>
    <mergeCell ref="B13:C13"/>
    <mergeCell ref="D13:E13"/>
    <mergeCell ref="A19:H19"/>
    <mergeCell ref="A20:H20"/>
    <mergeCell ref="B15:C15"/>
    <mergeCell ref="D15:E15"/>
    <mergeCell ref="B16:C16"/>
    <mergeCell ref="D16:E16"/>
    <mergeCell ref="A17:C17"/>
    <mergeCell ref="D17:E17"/>
    <mergeCell ref="A21:H21"/>
    <mergeCell ref="A25:E25"/>
    <mergeCell ref="A26:H26"/>
    <mergeCell ref="A30:E30"/>
    <mergeCell ref="A31:H31"/>
    <mergeCell ref="A34:E34"/>
    <mergeCell ref="B28:H28"/>
  </mergeCells>
  <phoneticPr fontId="2" type="noConversion"/>
  <pageMargins left="0.7" right="0.7" top="0.78740157499999996" bottom="0.78740157499999996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cp:lastPrinted>2024-08-23T06:24:26Z</cp:lastPrinted>
  <dcterms:created xsi:type="dcterms:W3CDTF">2024-07-19T06:19:50Z</dcterms:created>
  <dcterms:modified xsi:type="dcterms:W3CDTF">2024-10-10T03:59:08Z</dcterms:modified>
</cp:coreProperties>
</file>