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<sst xmlns="http://schemas.openxmlformats.org/spreadsheetml/2006/main" count="87">
  <si>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</si>
  <si>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团号：KMJ-1707-A01MXM288</t>
  </si>
  <si>
    <t>会议日期：7月1日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</si>
  <si>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</si>
  <si>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</si>
  <si>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</si>
  <si>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</si>
  <si>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</si>
  <si>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</si>
  <si>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</si>
  <si>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</si>
  <si>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</si>
  <si>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</si>
  <si>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</si>
  <si>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</si>
  <si>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</si>
  <si>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</si>
  <si>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</si>
  <si>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</si>
  <si>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</si>
  <si>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</si>
  <si>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</si>
  <si>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</si>
  <si>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</si>
  <si>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</si>
  <si>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</si>
  <si>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</si>
  <si>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</si>
  <si>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</si>
  <si>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</si>
  <si>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</si>
  <si>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</si>
  <si>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</si>
  <si>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</si>
  <si>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</si>
  <si>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</si>
  <si>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</si>
  <si>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</si>
  <si>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</si>
  <si>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</si>
  <si>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</si>
  <si>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</si>
  <si>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矿泉水</t>
  </si>
  <si>
    <t>会议采买矿泉水65箱，矿泉水搬运人员费用，矿泉水运输物流费用，采买会议礼品</t>
  </si>
  <si>
    <t>搬运人员+运输费用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</si>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</sst>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#,##0.00_);[Red]\(#,##0.00\)"/>
    <numFmt numFmtId="179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26" fillId="19" borderId="22" applyNumberFormat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40" workbookViewId="0">
      <selection activeCell="H48" sqref="H48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12000</v>
      </c>
      <c r="D45" s="64">
        <v>1</v>
      </c>
      <c r="E45" s="63">
        <f t="shared" si="2"/>
        <v>12000</v>
      </c>
      <c r="F45" s="63">
        <v>7119</v>
      </c>
      <c r="G45" s="63">
        <v>0</v>
      </c>
      <c r="H45" s="63">
        <f t="shared" si="0"/>
        <v>7119</v>
      </c>
      <c r="I45" s="84" t="s">
        <v>42</v>
      </c>
      <c r="J45" s="95" t="s">
        <v>43</v>
      </c>
    </row>
    <row r="46" customHeight="1" spans="1:10">
      <c r="A46" s="74"/>
      <c r="B46" s="62"/>
      <c r="C46" s="63"/>
      <c r="D46" s="64"/>
      <c r="E46" s="63"/>
      <c r="F46" s="63">
        <v>700</v>
      </c>
      <c r="G46" s="63">
        <v>0</v>
      </c>
      <c r="H46" s="63">
        <f t="shared" ref="H46:H51" si="19">F46+G46</f>
        <v>700</v>
      </c>
      <c r="I46" s="84" t="s">
        <v>44</v>
      </c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6"/>
    </row>
    <row r="52" s="50" customFormat="1" customHeight="1" spans="1:10">
      <c r="A52" s="65"/>
      <c r="B52" s="66" t="s">
        <v>45</v>
      </c>
      <c r="C52" s="67">
        <f>SUM(C45)</f>
        <v>12000</v>
      </c>
      <c r="D52" s="67">
        <f t="shared" ref="D52:E52" si="20">SUM(D45)</f>
        <v>1</v>
      </c>
      <c r="E52" s="67">
        <f t="shared" si="20"/>
        <v>12000</v>
      </c>
      <c r="F52" s="67">
        <f>SUM(F45:F51)</f>
        <v>7819</v>
      </c>
      <c r="G52" s="67">
        <f t="shared" ref="G52:H52" si="21">SUM(G45:G51)</f>
        <v>0</v>
      </c>
      <c r="H52" s="67">
        <f t="shared" si="21"/>
        <v>7819</v>
      </c>
      <c r="I52" s="87"/>
      <c r="J52" s="97"/>
    </row>
    <row r="53" customHeight="1" spans="1:10">
      <c r="A53" s="65"/>
      <c r="B53" s="66" t="s">
        <v>46</v>
      </c>
      <c r="C53" s="67">
        <f>SUM(C52,C44,C40,C37,C32,C27,C24,C21,C16,C13)</f>
        <v>12000</v>
      </c>
      <c r="D53" s="67">
        <f t="shared" ref="D53:H53" si="22">SUM(D52,D44,D40,D37,D32,D27,D24,D21,D16,D13)</f>
        <v>1</v>
      </c>
      <c r="E53" s="67">
        <f t="shared" si="22"/>
        <v>12000</v>
      </c>
      <c r="F53" s="67">
        <f t="shared" si="22"/>
        <v>7819</v>
      </c>
      <c r="G53" s="67">
        <f t="shared" si="22"/>
        <v>0</v>
      </c>
      <c r="H53" s="67">
        <f t="shared" si="22"/>
        <v>7819</v>
      </c>
      <c r="I53" s="87"/>
      <c r="J53" s="98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9" t="s">
        <v>51</v>
      </c>
    </row>
    <row r="58" customHeight="1" spans="1:9">
      <c r="A58" s="78">
        <f>E53</f>
        <v>12000</v>
      </c>
      <c r="B58" s="79"/>
      <c r="C58" s="79">
        <f>H53</f>
        <v>7819</v>
      </c>
      <c r="D58" s="79"/>
      <c r="E58" s="79">
        <f>F53</f>
        <v>7819</v>
      </c>
      <c r="F58" s="79"/>
      <c r="G58" s="79">
        <f>G53</f>
        <v>0</v>
      </c>
      <c r="H58" s="79"/>
      <c r="I58" s="100">
        <f>A58-C58</f>
        <v>4181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2017-11-21T07:09:07Z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