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<sst xmlns="http://schemas.openxmlformats.org/spreadsheetml/2006/main" count="57" uniqueCount="57">
  <si>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</si>
  <si>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团号：HMZA-230301-YCH696</t>
  </si>
  <si>
    <r>
      <rPr>
        <b/>
        <sz val="11"/>
        <color theme="1"/>
        <rFont val="宋体"/>
        <charset val="134"/>
        <scheme val="minor"/>
      </rPr>
      <t>会议日期：23.1.</t>
    </r>
    <r>
      <rPr>
        <b/>
        <sz val="11"/>
        <color theme="1"/>
        <rFont val="宋体"/>
        <charset val="134"/>
        <scheme val="minor"/>
      </rPr>
      <t>20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</si>
  <si>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</si>
  <si>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</si>
  <si>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</si>
  <si>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</si>
  <si>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</si>
  <si>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</si>
  <si>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</si>
  <si>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</si>
  <si>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</si>
  <si>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</si>
  <si>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</si>
  <si>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</si>
  <si>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</si>
  <si>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</si>
  <si>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</si>
  <si>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</si>
  <si>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</si>
  <si>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</si>
  <si>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</si>
  <si>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</si>
  <si>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</si>
  <si>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</si>
  <si>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</si>
  <si>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</si>
  <si>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</si>
  <si>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</si>
  <si>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</si>
  <si>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</si>
  <si>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</si>
  <si>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</si>
  <si>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</si>
  <si>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</si>
  <si>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</si>
  <si>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</si>
  <si>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</si>
  <si>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</si>
  <si>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</si>
  <si>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</si>
  <si>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</si>
  <si>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客户保险</t>
  </si>
  <si>
    <t>签证加急费用</t>
  </si>
  <si>
    <t>平台费用</t>
  </si>
  <si>
    <t>代订住宿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</si>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</sst>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5"/>
  <sheetViews>
    <sheetView tabSelected="1" zoomScale="70" zoomScaleNormal="70" topLeftCell="A230" workbookViewId="0">
      <selection activeCell="H12" sqref="H12"/>
    </sheetView>
  </sheetViews>
  <sheetFormatPr defaultColWidth="9" defaultRowHeight="21" customHeight="1"/>
  <cols>
    <col min="1" max="1" width="9" style="2"/>
    <col min="2" max="2" width="16.75" style="3" customWidth="1"/>
    <col min="3" max="3" width="14.1296296296296" style="4" customWidth="1"/>
    <col min="4" max="4" width="9" style="3"/>
    <col min="5" max="5" width="14.6296296296296" style="3" customWidth="1"/>
    <col min="6" max="6" width="12.8796296296296" style="3" customWidth="1"/>
    <col min="7" max="7" width="13.6388888888889" style="3" customWidth="1"/>
    <col min="8" max="8" width="15.8796296296296" style="3" customWidth="1"/>
    <col min="9" max="9" width="24.8796296296296" style="3" customWidth="1"/>
    <col min="10" max="10" width="39.5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1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1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customHeight="1" spans="1:10">
      <c r="A17" s="14">
        <v>4</v>
      </c>
      <c r="B17" s="15" t="s">
        <v>24</v>
      </c>
      <c r="C17" s="16"/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1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ht="47.1" customHeight="1" spans="1:10">
      <c r="A20" s="21">
        <v>5</v>
      </c>
      <c r="B20" s="22" t="s">
        <v>27</v>
      </c>
      <c r="C20" s="23"/>
      <c r="D20" s="21">
        <v>0</v>
      </c>
      <c r="E20" s="23">
        <f>C20*D20</f>
        <v>0</v>
      </c>
      <c r="F20" s="16"/>
      <c r="G20" s="16"/>
      <c r="H20" s="16"/>
      <c r="I20" s="46"/>
      <c r="J20" s="39" t="s">
        <v>28</v>
      </c>
    </row>
    <row r="21" ht="21.95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1" customFormat="1" customHeight="1" spans="1:10">
      <c r="A22" s="18"/>
      <c r="B22" s="19" t="s">
        <v>29</v>
      </c>
      <c r="C22" s="20">
        <f>SUM(C20)</f>
        <v>0</v>
      </c>
      <c r="D22" s="20">
        <f>SUM(D20)</f>
        <v>0</v>
      </c>
      <c r="E22" s="20">
        <f>SUM(E20)</f>
        <v>0</v>
      </c>
      <c r="F22" s="20">
        <f>SUM(F20:F21)</f>
        <v>0</v>
      </c>
      <c r="G22" s="20">
        <f>SUM(G20:G20)</f>
        <v>0</v>
      </c>
      <c r="H22" s="20">
        <f>SUM(H20:H21)</f>
        <v>0</v>
      </c>
      <c r="I22" s="41"/>
      <c r="J22" s="42"/>
    </row>
    <row r="23" customHeight="1" spans="1:10">
      <c r="A23" s="14">
        <v>6</v>
      </c>
      <c r="B23" s="15" t="s">
        <v>30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31</v>
      </c>
    </row>
    <row r="24" s="1" customFormat="1" customHeight="1" spans="1:10">
      <c r="A24" s="18"/>
      <c r="B24" s="19" t="s">
        <v>32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customHeight="1" spans="1:10">
      <c r="A25" s="14">
        <v>7</v>
      </c>
      <c r="B25" s="15" t="s">
        <v>33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7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8"/>
    </row>
    <row r="27" s="1" customFormat="1" customHeight="1" spans="1:10">
      <c r="A27" s="18"/>
      <c r="B27" s="19" t="s">
        <v>34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9"/>
    </row>
    <row r="28" customHeight="1" spans="1:10">
      <c r="A28" s="14">
        <v>8</v>
      </c>
      <c r="B28" s="15" t="s">
        <v>35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36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1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customHeight="1" spans="1:10">
      <c r="A31" s="14">
        <v>9</v>
      </c>
      <c r="B31" s="15" t="s">
        <v>38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>F31+G31</f>
        <v>0</v>
      </c>
      <c r="I31" s="38"/>
      <c r="J31" s="39" t="s">
        <v>39</v>
      </c>
    </row>
    <row r="32" s="1" customFormat="1" customHeight="1" spans="1:10">
      <c r="A32" s="18"/>
      <c r="B32" s="19" t="s">
        <v>40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customHeight="1" spans="1:10">
      <c r="A33" s="21">
        <v>10</v>
      </c>
      <c r="B33" s="22" t="s">
        <v>41</v>
      </c>
      <c r="C33" s="23">
        <v>100000</v>
      </c>
      <c r="D33" s="21">
        <v>1</v>
      </c>
      <c r="E33" s="23">
        <f>C33*D33</f>
        <v>100000</v>
      </c>
      <c r="F33" s="16">
        <v>7600</v>
      </c>
      <c r="G33" s="16"/>
      <c r="H33" s="16">
        <f>F33+G33</f>
        <v>7600</v>
      </c>
      <c r="I33" s="50" t="s">
        <v>42</v>
      </c>
      <c r="J33" s="47"/>
    </row>
    <row r="34" customHeight="1" spans="1:10">
      <c r="A34" s="27"/>
      <c r="B34" s="28"/>
      <c r="C34" s="29"/>
      <c r="D34" s="27"/>
      <c r="E34" s="29"/>
      <c r="F34" s="16"/>
      <c r="G34" s="16">
        <v>1000</v>
      </c>
      <c r="H34" s="16">
        <f>F34+G34</f>
        <v>1000</v>
      </c>
      <c r="I34" s="14" t="s">
        <v>43</v>
      </c>
      <c r="J34" s="48"/>
    </row>
    <row r="35" customHeight="1" spans="1:10">
      <c r="A35" s="27"/>
      <c r="B35" s="28"/>
      <c r="C35" s="29"/>
      <c r="D35" s="27"/>
      <c r="E35" s="29"/>
      <c r="F35" s="16"/>
      <c r="G35" s="16">
        <v>5000</v>
      </c>
      <c r="H35" s="16">
        <f>F35+G35</f>
        <v>5000</v>
      </c>
      <c r="I35" s="14" t="s">
        <v>44</v>
      </c>
      <c r="J35" s="48"/>
    </row>
    <row r="36" customHeight="1" spans="1:10">
      <c r="A36" s="27"/>
      <c r="B36" s="28"/>
      <c r="C36" s="29"/>
      <c r="D36" s="27"/>
      <c r="E36" s="29"/>
      <c r="F36" s="16">
        <v>2391.72</v>
      </c>
      <c r="G36" s="16"/>
      <c r="H36" s="16">
        <f>F36+G36</f>
        <v>2391.72</v>
      </c>
      <c r="I36" s="14" t="s">
        <v>45</v>
      </c>
      <c r="J36" s="48"/>
    </row>
    <row r="37" s="1" customFormat="1" customHeight="1" spans="1:10">
      <c r="A37" s="18"/>
      <c r="B37" s="19" t="s">
        <v>46</v>
      </c>
      <c r="C37" s="20">
        <f>SUM(C33)</f>
        <v>100000</v>
      </c>
      <c r="D37" s="20">
        <f>SUM(D33)</f>
        <v>1</v>
      </c>
      <c r="E37" s="20">
        <f>SUM(E33)</f>
        <v>100000</v>
      </c>
      <c r="F37" s="20">
        <f>SUM(F33:F36)</f>
        <v>9991.72</v>
      </c>
      <c r="G37" s="20">
        <f>SUM(G33:G36)</f>
        <v>6000</v>
      </c>
      <c r="H37" s="20">
        <f>SUM(H33:H36)</f>
        <v>15991.72</v>
      </c>
      <c r="I37" s="41"/>
      <c r="J37" s="49"/>
    </row>
    <row r="38" customHeight="1" spans="1:10">
      <c r="A38" s="18"/>
      <c r="B38" s="19" t="s">
        <v>47</v>
      </c>
      <c r="C38" s="20">
        <f t="shared" ref="C38:H38" si="12">SUM(C37,C32,C30,C27,C24,C22,C19,C16,C13,C10)</f>
        <v>100000</v>
      </c>
      <c r="D38" s="20">
        <f t="shared" si="12"/>
        <v>1</v>
      </c>
      <c r="E38" s="20">
        <f t="shared" si="12"/>
        <v>100000</v>
      </c>
      <c r="F38" s="20">
        <f t="shared" si="12"/>
        <v>9991.72</v>
      </c>
      <c r="G38" s="20">
        <f t="shared" si="12"/>
        <v>6000</v>
      </c>
      <c r="H38" s="20">
        <f t="shared" si="12"/>
        <v>15991.72</v>
      </c>
      <c r="I38" s="41"/>
      <c r="J38" s="51"/>
    </row>
    <row r="42" customHeight="1" spans="1:9">
      <c r="A42" s="30" t="s">
        <v>48</v>
      </c>
      <c r="B42" s="31"/>
      <c r="C42" s="32" t="s">
        <v>49</v>
      </c>
      <c r="D42" s="32"/>
      <c r="E42" s="32" t="s">
        <v>50</v>
      </c>
      <c r="F42" s="32"/>
      <c r="G42" s="32" t="s">
        <v>51</v>
      </c>
      <c r="H42" s="32"/>
      <c r="I42" s="52" t="s">
        <v>52</v>
      </c>
    </row>
    <row r="43" customHeight="1" spans="1:9">
      <c r="A43" s="33">
        <f>E38</f>
        <v>100000</v>
      </c>
      <c r="B43" s="34"/>
      <c r="C43" s="34">
        <f>H38</f>
        <v>15991.72</v>
      </c>
      <c r="D43" s="34"/>
      <c r="E43" s="34">
        <f>F38</f>
        <v>9991.72</v>
      </c>
      <c r="F43" s="34"/>
      <c r="G43" s="34">
        <f>G38</f>
        <v>6000</v>
      </c>
      <c r="H43" s="34"/>
      <c r="I43" s="53">
        <f>A43-C43</f>
        <v>84008.28</v>
      </c>
    </row>
    <row r="45" customHeight="1" spans="1:9">
      <c r="A45" s="35" t="s">
        <v>53</v>
      </c>
      <c r="B45" s="1"/>
      <c r="C45" s="36" t="s">
        <v>54</v>
      </c>
      <c r="D45" s="35"/>
      <c r="E45" s="35" t="s">
        <v>55</v>
      </c>
      <c r="F45" s="35"/>
      <c r="G45" s="35" t="s">
        <v>56</v>
      </c>
      <c r="H45" s="3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5:A26"/>
    <mergeCell ref="A28:A29"/>
    <mergeCell ref="A33:A36"/>
    <mergeCell ref="B6:B7"/>
    <mergeCell ref="B8:B9"/>
    <mergeCell ref="B11:B12"/>
    <mergeCell ref="B14:B15"/>
    <mergeCell ref="B17:B18"/>
    <mergeCell ref="B20:B21"/>
    <mergeCell ref="B25:B26"/>
    <mergeCell ref="B28:B29"/>
    <mergeCell ref="B33:B36"/>
    <mergeCell ref="C8:C9"/>
    <mergeCell ref="C11:C12"/>
    <mergeCell ref="C14:C15"/>
    <mergeCell ref="C17:C18"/>
    <mergeCell ref="C20:C21"/>
    <mergeCell ref="C25:C26"/>
    <mergeCell ref="C28:C29"/>
    <mergeCell ref="C33:C36"/>
    <mergeCell ref="D8:D9"/>
    <mergeCell ref="D11:D12"/>
    <mergeCell ref="D14:D15"/>
    <mergeCell ref="D17:D18"/>
    <mergeCell ref="D20:D21"/>
    <mergeCell ref="D25:D26"/>
    <mergeCell ref="D28:D29"/>
    <mergeCell ref="D33:D36"/>
    <mergeCell ref="E8:E9"/>
    <mergeCell ref="E11:E12"/>
    <mergeCell ref="E14:E15"/>
    <mergeCell ref="E17:E18"/>
    <mergeCell ref="E20:E21"/>
    <mergeCell ref="E25:E26"/>
    <mergeCell ref="E28:E29"/>
    <mergeCell ref="E33:E36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7"/>
    <mergeCell ref="H4:I5"/>
  </mergeCells>
  <pageMargins left="0.75" right="0.75" top="1" bottom="1" header="0.5" footer="0.5"/>
  <pageSetup paperSize="9" scale="5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朝闻道 夕死 亦足</cp:lastModifiedBy>
  <dcterms:created xsi:type="dcterms:W3CDTF">2022-11-24T12:44:00Z</dcterms:created>
  <dcterms:modified xsi:type="dcterms:W3CDTF">2023-07-28T09:13:57Z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2052-11.1.0.14309</vt:lpwstr>
  </property>
</Properties>
</file>