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/>
  <mc:AlternateContent xmlns:mc="http://schemas.openxmlformats.org/markup-compatibility/2006">
    <mc:Choice Requires="x15">
      <x15ac:absPath xmlns:x15ac="http://schemas.microsoft.com/office/spreadsheetml/2010/11/ac" url="C:\Users\76724\Desktop\2024.6.19-23 抖音直播绽放多元季敦煌接待-敦煌\"/>
    </mc:Choice>
  </mc:AlternateContent>
  <xr:revisionPtr revIDLastSave="0" documentId="13_ncr:1_{16A512BF-5D89-4AFA-B75E-54205AC2BD53}" xr6:coauthVersionLast="47" xr6:coauthVersionMax="47" xr10:uidLastSave="{00000000-0000-0000-0000-000000000000}"/>
  <bookViews>
    <workbookView xWindow="-98" yWindow="-98" windowWidth="23596" windowHeight="15076" xr2:uid="{00000000-000D-0000-FFFF-FFFF00000000}"/>
  </bookViews>
  <sheets>
    <sheet name="员工报销明细" sheetId="3" r:id="rId1"/>
    <sheet name="员工差旅明细" sheetId="4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8" i="3" l="1"/>
  <c r="F49" i="3"/>
  <c r="H49" i="3" s="1"/>
  <c r="F47" i="3"/>
  <c r="F50" i="3" s="1"/>
  <c r="H46" i="3"/>
  <c r="H37" i="4"/>
  <c r="I36" i="4"/>
  <c r="I35" i="4"/>
  <c r="I34" i="4"/>
  <c r="J31" i="4"/>
  <c r="J30" i="4"/>
  <c r="F30" i="4"/>
  <c r="J29" i="4"/>
  <c r="F29" i="4"/>
  <c r="J28" i="4"/>
  <c r="F28" i="4"/>
  <c r="I18" i="4"/>
  <c r="G21" i="4" s="1"/>
  <c r="H18" i="4"/>
  <c r="B21" i="4" s="1"/>
  <c r="K21" i="4" s="1"/>
  <c r="G18" i="4"/>
  <c r="I37" i="4" l="1"/>
  <c r="H47" i="3"/>
  <c r="H17" i="3"/>
  <c r="H42" i="3" l="1"/>
  <c r="H45" i="3"/>
  <c r="H50" i="3" s="1"/>
  <c r="G50" i="3"/>
  <c r="D50" i="3"/>
  <c r="C50" i="3"/>
  <c r="E45" i="3"/>
  <c r="E50" i="3" s="1"/>
  <c r="G44" i="3"/>
  <c r="F44" i="3"/>
  <c r="D44" i="3"/>
  <c r="C44" i="3"/>
  <c r="H43" i="3"/>
  <c r="H41" i="3"/>
  <c r="E41" i="3"/>
  <c r="E44" i="3" s="1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40" i="3" l="1"/>
  <c r="H27" i="3"/>
  <c r="H16" i="3"/>
  <c r="H32" i="3"/>
  <c r="H21" i="3"/>
  <c r="D51" i="3"/>
  <c r="H24" i="3"/>
  <c r="H37" i="3"/>
  <c r="H13" i="3"/>
  <c r="F51" i="3"/>
  <c r="E56" i="3" s="1"/>
  <c r="G51" i="3"/>
  <c r="G56" i="3" s="1"/>
  <c r="H44" i="3"/>
  <c r="E51" i="3"/>
  <c r="A56" i="3" s="1"/>
  <c r="C51" i="3"/>
  <c r="H51" i="3" l="1"/>
  <c r="C56" i="3" s="1"/>
  <c r="I56" i="3" s="1"/>
</calcChain>
</file>

<file path=xl/sharedStrings.xml><?xml version="1.0" encoding="utf-8"?>
<sst xmlns="http://schemas.openxmlformats.org/spreadsheetml/2006/main" count="116" uniqueCount="94">
  <si>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</si>
  <si>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</si>
  <si>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</si>
  <si>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</si>
  <si>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</si>
  <si>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</si>
  <si>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</si>
  <si>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</si>
  <si>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</si>
  <si>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</si>
  <si>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</si>
  <si>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</si>
  <si>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</si>
  <si>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</si>
  <si>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</si>
  <si>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</si>
  <si>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</si>
  <si>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</si>
  <si>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</si>
  <si>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</si>
  <si>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</si>
  <si>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</si>
  <si>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</si>
  <si>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</si>
  <si>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</si>
  <si>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</si>
  <si>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</si>
  <si>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</si>
  <si>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</si>
  <si>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</si>
  <si>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</si>
  <si>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</si>
  <si>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</si>
  <si>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</si>
  <si>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</si>
  <si>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</si>
  <si>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</si>
  <si>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</si>
  <si>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</si>
  <si>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</si>
  <si>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</si>
  <si>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</si>
  <si>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</si>
  <si>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</si>
  <si>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</si>
  <si>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</si>
  <si>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</si>
  <si>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</si>
  <si>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</si>
  <si>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</si>
  <si>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</si>
  <si>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</si>
  <si>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</si>
  <si>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</si>
  <si>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</si>
  <si>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</si>
  <si>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</si>
  <si>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</si>
  <si>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</si>
  <si>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</si>
  <si>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</si>
  <si>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</si>
  <si>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</si>
  <si>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</si>
  <si>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</si>
  <si>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</si>
  <si>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</si>
  <si>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</si>
  <si>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</si>
  <si>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</si>
  <si>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</si>
  <si>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</si>
  <si>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</si>
  <si>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</si>
  <si>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</si>
  <si>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</si>
  <si>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</si>
  <si>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</si>
  <si>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</si>
  <si>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</si>
  <si>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</si>
  <si>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</si>
  <si>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</si>
  <si>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</si>
  <si>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</si>
  <si>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</si>
  <si>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</si>
  <si>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团号：HMJB-240607-ZJT460</t>
    <phoneticPr fontId="9" type="noConversion"/>
  </si>
  <si>
    <t>会议日期：6.17-24</t>
    <phoneticPr fontId="9" type="noConversion"/>
  </si>
  <si>
    <t>鲜花定金</t>
    <phoneticPr fontId="9" type="noConversion"/>
  </si>
  <si>
    <t>鲜花尾款</t>
    <phoneticPr fontId="9" type="noConversion"/>
  </si>
  <si>
    <t>70张门票-鸣沙山月牙泉</t>
    <phoneticPr fontId="9" type="noConversion"/>
  </si>
  <si>
    <t>工作人员住宿2间7晚</t>
    <phoneticPr fontId="9" type="noConversion"/>
  </si>
  <si>
    <t>主播欢迎果盘+酸奶+坚果+杏皮茶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</si>
</sst>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0.00_ "/>
    <numFmt numFmtId="178" formatCode="#,##0.00_);[Red]\(#,##0.00\)"/>
    <numFmt numFmtId="179" formatCode="0.00_);[Red]\(0.00\)"/>
    <numFmt numFmtId="180" formatCode="#,##0.00;[Red]#,##0.00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03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8" fillId="0" borderId="0" xfId="2">
      <alignment vertical="center"/>
    </xf>
    <xf numFmtId="0" fontId="11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12" fillId="0" borderId="8" xfId="2" applyFont="1" applyBorder="1">
      <alignment vertical="center"/>
    </xf>
    <xf numFmtId="0" fontId="12" fillId="0" borderId="9" xfId="2" applyFont="1" applyBorder="1">
      <alignment vertical="center"/>
    </xf>
    <xf numFmtId="0" fontId="12" fillId="0" borderId="9" xfId="2" applyFont="1" applyBorder="1" applyAlignment="1">
      <alignment horizontal="right" vertical="center"/>
    </xf>
    <xf numFmtId="0" fontId="12" fillId="0" borderId="11" xfId="2" applyFont="1" applyBorder="1">
      <alignment vertical="center"/>
    </xf>
    <xf numFmtId="0" fontId="12" fillId="0" borderId="0" xfId="2" applyFont="1">
      <alignment vertical="center"/>
    </xf>
    <xf numFmtId="0" fontId="12" fillId="0" borderId="0" xfId="2" applyFont="1" applyAlignment="1">
      <alignment horizontal="right" vertical="center"/>
    </xf>
    <xf numFmtId="0" fontId="12" fillId="0" borderId="13" xfId="2" applyFont="1" applyBorder="1">
      <alignment vertical="center"/>
    </xf>
    <xf numFmtId="0" fontId="12" fillId="0" borderId="1" xfId="2" applyFont="1" applyBorder="1">
      <alignment vertical="center"/>
    </xf>
    <xf numFmtId="0" fontId="12" fillId="0" borderId="1" xfId="2" applyFont="1" applyBorder="1" applyAlignment="1">
      <alignment horizontal="right" vertical="center"/>
    </xf>
    <xf numFmtId="0" fontId="12" fillId="9" borderId="1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179" fontId="12" fillId="2" borderId="3" xfId="2" applyNumberFormat="1" applyFont="1" applyFill="1" applyBorder="1" applyAlignment="1">
      <alignment horizontal="center" vertical="center"/>
    </xf>
    <xf numFmtId="0" fontId="12" fillId="2" borderId="3" xfId="2" applyFont="1" applyFill="1" applyBorder="1">
      <alignment vertical="center"/>
    </xf>
    <xf numFmtId="180" fontId="13" fillId="0" borderId="3" xfId="2" applyNumberFormat="1" applyFont="1" applyBorder="1" applyAlignment="1">
      <alignment horizontal="center" vertical="center"/>
    </xf>
    <xf numFmtId="0" fontId="13" fillId="0" borderId="3" xfId="2" applyFont="1" applyBorder="1">
      <alignment vertical="center"/>
    </xf>
    <xf numFmtId="176" fontId="12" fillId="0" borderId="0" xfId="2" applyNumberFormat="1" applyFont="1" applyAlignment="1">
      <alignment horizontal="left" vertical="center"/>
    </xf>
    <xf numFmtId="177" fontId="13" fillId="0" borderId="3" xfId="2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2" borderId="3" xfId="2" applyFont="1" applyFill="1" applyBorder="1" applyAlignment="1">
      <alignment horizontal="center" vertical="center" wrapText="1"/>
    </xf>
    <xf numFmtId="0" fontId="12" fillId="0" borderId="3" xfId="0" applyFont="1" applyBorder="1">
      <alignment vertical="center"/>
    </xf>
    <xf numFmtId="0" fontId="12" fillId="2" borderId="3" xfId="2" applyFont="1" applyFill="1" applyBorder="1" applyAlignment="1">
      <alignment vertical="center" wrapText="1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13" fillId="0" borderId="2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180" fontId="13" fillId="0" borderId="2" xfId="2" applyNumberFormat="1" applyFont="1" applyBorder="1" applyAlignment="1">
      <alignment horizontal="center" vertical="center"/>
    </xf>
    <xf numFmtId="180" fontId="13" fillId="0" borderId="15" xfId="2" applyNumberFormat="1" applyFont="1" applyBorder="1" applyAlignment="1">
      <alignment horizontal="center" vertical="center"/>
    </xf>
    <xf numFmtId="0" fontId="12" fillId="2" borderId="3" xfId="2" applyFont="1" applyFill="1" applyBorder="1" applyAlignment="1">
      <alignment horizontal="center" vertical="center"/>
    </xf>
    <xf numFmtId="179" fontId="12" fillId="2" borderId="2" xfId="2" applyNumberFormat="1" applyFont="1" applyFill="1" applyBorder="1" applyAlignment="1">
      <alignment horizontal="center" vertical="center"/>
    </xf>
    <xf numFmtId="179" fontId="12" fillId="2" borderId="15" xfId="2" applyNumberFormat="1" applyFont="1" applyFill="1" applyBorder="1" applyAlignment="1">
      <alignment horizontal="center" vertical="center"/>
    </xf>
    <xf numFmtId="0" fontId="12" fillId="9" borderId="1" xfId="2" applyFont="1" applyFill="1" applyBorder="1" applyAlignment="1">
      <alignment horizontal="center" vertical="center"/>
    </xf>
    <xf numFmtId="0" fontId="12" fillId="9" borderId="14" xfId="2" applyFont="1" applyFill="1" applyBorder="1" applyAlignment="1">
      <alignment horizontal="center" vertical="center"/>
    </xf>
    <xf numFmtId="179" fontId="12" fillId="2" borderId="3" xfId="2" applyNumberFormat="1" applyFont="1" applyFill="1" applyBorder="1" applyAlignment="1">
      <alignment horizontal="center" vertical="center"/>
    </xf>
    <xf numFmtId="58" fontId="12" fillId="9" borderId="0" xfId="2" applyNumberFormat="1" applyFont="1" applyFill="1" applyAlignment="1">
      <alignment horizontal="center" vertical="center"/>
    </xf>
    <xf numFmtId="0" fontId="12" fillId="9" borderId="0" xfId="2" applyFont="1" applyFill="1" applyAlignment="1">
      <alignment horizontal="center" vertical="center"/>
    </xf>
    <xf numFmtId="0" fontId="12" fillId="9" borderId="12" xfId="2" applyFont="1" applyFill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176" fontId="13" fillId="2" borderId="3" xfId="2" applyNumberFormat="1" applyFont="1" applyFill="1" applyBorder="1" applyAlignment="1">
      <alignment horizontal="center" vertical="center"/>
    </xf>
    <xf numFmtId="0" fontId="12" fillId="9" borderId="9" xfId="2" applyFont="1" applyFill="1" applyBorder="1" applyAlignment="1">
      <alignment horizontal="center" vertical="center"/>
    </xf>
    <xf numFmtId="0" fontId="12" fillId="9" borderId="10" xfId="2" applyFont="1" applyFill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" vertical="center"/>
    </xf>
    <xf numFmtId="0" fontId="12" fillId="2" borderId="4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0" fontId="12" fillId="2" borderId="6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62091B68-CEA6-4296-ADB9-7831749D1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300" y="19050"/>
          <a:ext cx="1262063" cy="661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abSelected="1" topLeftCell="A36" workbookViewId="0">
      <selection activeCell="C56" sqref="C56:D56"/>
    </sheetView>
  </sheetViews>
  <sheetFormatPr defaultColWidth="9" defaultRowHeight="21" customHeight="1" x14ac:dyDescent="0.3"/>
  <cols>
    <col min="1" max="1" width="9" style="2"/>
    <col min="2" max="2" width="16.73046875" customWidth="1"/>
    <col min="3" max="3" width="13" style="22" bestFit="1" customWidth="1"/>
    <col min="4" max="4" width="9" style="2"/>
    <col min="5" max="5" width="13" style="2" bestFit="1" customWidth="1"/>
    <col min="6" max="6" width="13" bestFit="1" customWidth="1"/>
    <col min="7" max="7" width="8.3984375" bestFit="1" customWidth="1"/>
    <col min="8" max="8" width="13" bestFit="1" customWidth="1"/>
    <col min="9" max="9" width="30.33203125" bestFit="1" customWidth="1"/>
    <col min="10" max="10" width="39.46484375" customWidth="1"/>
  </cols>
  <sheetData>
    <row r="2" spans="1:12" ht="21" customHeight="1" x14ac:dyDescent="0.3">
      <c r="C2" s="49" t="s">
        <v>0</v>
      </c>
      <c r="D2" s="49"/>
      <c r="E2" s="49"/>
      <c r="F2" s="49"/>
      <c r="G2" s="49"/>
      <c r="H2" s="49"/>
      <c r="I2" s="12"/>
      <c r="J2" s="12"/>
      <c r="K2" s="12"/>
      <c r="L2" s="12"/>
    </row>
    <row r="4" spans="1:12" ht="21" customHeight="1" x14ac:dyDescent="0.3">
      <c r="H4" s="75" t="s">
        <v>87</v>
      </c>
      <c r="I4" s="75"/>
      <c r="J4" s="75" t="s">
        <v>88</v>
      </c>
    </row>
    <row r="5" spans="1:12" ht="21" customHeight="1" x14ac:dyDescent="0.3">
      <c r="H5" s="76"/>
      <c r="I5" s="76"/>
      <c r="J5" s="76"/>
    </row>
    <row r="6" spans="1:12" ht="21" customHeight="1" x14ac:dyDescent="0.3">
      <c r="A6" s="60" t="s">
        <v>1</v>
      </c>
      <c r="B6" s="65" t="s">
        <v>2</v>
      </c>
      <c r="C6" s="50" t="s">
        <v>3</v>
      </c>
      <c r="D6" s="50"/>
      <c r="E6" s="50"/>
      <c r="F6" s="51" t="s">
        <v>4</v>
      </c>
      <c r="G6" s="51"/>
      <c r="H6" s="51"/>
      <c r="I6" s="51"/>
      <c r="J6" s="65" t="s">
        <v>5</v>
      </c>
    </row>
    <row r="7" spans="1:12" ht="21" customHeight="1" x14ac:dyDescent="0.3">
      <c r="A7" s="60"/>
      <c r="B7" s="65"/>
      <c r="C7" s="4" t="s">
        <v>6</v>
      </c>
      <c r="D7" s="5" t="s">
        <v>7</v>
      </c>
      <c r="E7" s="20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65"/>
    </row>
    <row r="8" spans="1:12" ht="21" customHeight="1" x14ac:dyDescent="0.3">
      <c r="A8" s="61">
        <v>1</v>
      </c>
      <c r="B8" s="55" t="s">
        <v>13</v>
      </c>
      <c r="C8" s="66">
        <v>0</v>
      </c>
      <c r="D8" s="61">
        <v>1</v>
      </c>
      <c r="E8" s="66">
        <f>C8*D8</f>
        <v>0</v>
      </c>
      <c r="F8" s="6">
        <v>0</v>
      </c>
      <c r="G8" s="6">
        <v>0</v>
      </c>
      <c r="H8" s="6">
        <f t="shared" ref="H8:H43" si="0">F8+G8</f>
        <v>0</v>
      </c>
      <c r="I8" s="13"/>
      <c r="J8" s="69" t="s">
        <v>14</v>
      </c>
    </row>
    <row r="9" spans="1:12" ht="21" customHeight="1" x14ac:dyDescent="0.3">
      <c r="A9" s="61"/>
      <c r="B9" s="55"/>
      <c r="C9" s="66"/>
      <c r="D9" s="61"/>
      <c r="E9" s="66"/>
      <c r="F9" s="6">
        <v>0</v>
      </c>
      <c r="G9" s="6">
        <v>0</v>
      </c>
      <c r="H9" s="6">
        <f t="shared" si="0"/>
        <v>0</v>
      </c>
      <c r="I9" s="13"/>
      <c r="J9" s="70"/>
    </row>
    <row r="10" spans="1:12" ht="21" customHeight="1" x14ac:dyDescent="0.3">
      <c r="A10" s="61"/>
      <c r="B10" s="55"/>
      <c r="C10" s="66"/>
      <c r="D10" s="61"/>
      <c r="E10" s="66"/>
      <c r="F10" s="6">
        <v>0</v>
      </c>
      <c r="G10" s="6">
        <v>0</v>
      </c>
      <c r="H10" s="6">
        <f t="shared" si="0"/>
        <v>0</v>
      </c>
      <c r="I10" s="13"/>
      <c r="J10" s="70"/>
    </row>
    <row r="11" spans="1:12" ht="21" customHeight="1" x14ac:dyDescent="0.3">
      <c r="A11" s="61"/>
      <c r="B11" s="55"/>
      <c r="C11" s="66"/>
      <c r="D11" s="61"/>
      <c r="E11" s="66"/>
      <c r="F11" s="6">
        <v>0</v>
      </c>
      <c r="G11" s="6">
        <v>0</v>
      </c>
      <c r="H11" s="6">
        <f t="shared" si="0"/>
        <v>0</v>
      </c>
      <c r="I11" s="13"/>
      <c r="J11" s="70"/>
    </row>
    <row r="12" spans="1:12" ht="21" customHeight="1" x14ac:dyDescent="0.3">
      <c r="A12" s="61"/>
      <c r="B12" s="55"/>
      <c r="C12" s="66"/>
      <c r="D12" s="61"/>
      <c r="E12" s="66"/>
      <c r="F12" s="6">
        <v>0</v>
      </c>
      <c r="G12" s="6">
        <v>0</v>
      </c>
      <c r="H12" s="6">
        <f t="shared" si="0"/>
        <v>0</v>
      </c>
      <c r="I12" s="13"/>
      <c r="J12" s="70"/>
    </row>
    <row r="13" spans="1:12" s="1" customFormat="1" ht="21" customHeight="1" x14ac:dyDescent="0.3">
      <c r="A13" s="7"/>
      <c r="B13" s="8" t="s">
        <v>15</v>
      </c>
      <c r="C13" s="21">
        <f>SUM(C8)</f>
        <v>0</v>
      </c>
      <c r="D13" s="21">
        <f>SUM(D8)</f>
        <v>1</v>
      </c>
      <c r="E13" s="21">
        <f>SUM(E8)</f>
        <v>0</v>
      </c>
      <c r="F13" s="9">
        <f>SUM(F8:F12)</f>
        <v>0</v>
      </c>
      <c r="G13" s="9">
        <f t="shared" ref="G13:H13" si="1">SUM(G8:G12)</f>
        <v>0</v>
      </c>
      <c r="H13" s="9">
        <f t="shared" si="1"/>
        <v>0</v>
      </c>
      <c r="I13" s="14"/>
      <c r="J13" s="71"/>
    </row>
    <row r="14" spans="1:12" ht="21" customHeight="1" x14ac:dyDescent="0.3">
      <c r="A14" s="62">
        <v>2</v>
      </c>
      <c r="B14" s="56" t="s">
        <v>16</v>
      </c>
      <c r="C14" s="67">
        <v>0</v>
      </c>
      <c r="D14" s="62">
        <v>1</v>
      </c>
      <c r="E14" s="67">
        <f t="shared" ref="E14:E45" si="2">C14*D14</f>
        <v>0</v>
      </c>
      <c r="F14" s="6">
        <v>0</v>
      </c>
      <c r="G14" s="6">
        <v>0</v>
      </c>
      <c r="H14" s="6">
        <f t="shared" si="0"/>
        <v>0</v>
      </c>
      <c r="I14" s="13"/>
      <c r="J14" s="69" t="s">
        <v>17</v>
      </c>
    </row>
    <row r="15" spans="1:12" ht="21" customHeight="1" x14ac:dyDescent="0.3">
      <c r="A15" s="63"/>
      <c r="B15" s="57"/>
      <c r="C15" s="68"/>
      <c r="D15" s="63"/>
      <c r="E15" s="68"/>
      <c r="F15" s="6">
        <v>0</v>
      </c>
      <c r="G15" s="6">
        <v>0</v>
      </c>
      <c r="H15" s="6">
        <f t="shared" ref="H15" si="3">F15+G15</f>
        <v>0</v>
      </c>
      <c r="I15" s="13"/>
      <c r="J15" s="70"/>
    </row>
    <row r="16" spans="1:12" s="1" customFormat="1" ht="21" customHeight="1" x14ac:dyDescent="0.3">
      <c r="A16" s="7"/>
      <c r="B16" s="8" t="s">
        <v>18</v>
      </c>
      <c r="C16" s="21">
        <f>SUM(C14)</f>
        <v>0</v>
      </c>
      <c r="D16" s="21">
        <f>SUM(D14)</f>
        <v>1</v>
      </c>
      <c r="E16" s="21">
        <f>SUM(E14)</f>
        <v>0</v>
      </c>
      <c r="F16" s="9">
        <f>SUM(F14:F15)</f>
        <v>0</v>
      </c>
      <c r="G16" s="9">
        <f>SUM(G14:G15)</f>
        <v>0</v>
      </c>
      <c r="H16" s="9">
        <f>SUM(H14:H15)</f>
        <v>0</v>
      </c>
      <c r="I16" s="14"/>
      <c r="J16" s="71"/>
    </row>
    <row r="17" spans="1:10" ht="21" customHeight="1" x14ac:dyDescent="0.3">
      <c r="A17" s="61">
        <v>3</v>
      </c>
      <c r="B17" s="55" t="s">
        <v>19</v>
      </c>
      <c r="C17" s="66">
        <v>0</v>
      </c>
      <c r="D17" s="61"/>
      <c r="E17" s="66">
        <f t="shared" si="2"/>
        <v>0</v>
      </c>
      <c r="F17" s="6">
        <v>0</v>
      </c>
      <c r="G17" s="6">
        <v>0</v>
      </c>
      <c r="H17" s="6">
        <f>F17+G17</f>
        <v>0</v>
      </c>
      <c r="I17" s="13"/>
      <c r="J17" s="77" t="s">
        <v>20</v>
      </c>
    </row>
    <row r="18" spans="1:10" ht="21" customHeight="1" x14ac:dyDescent="0.3">
      <c r="A18" s="61"/>
      <c r="B18" s="55"/>
      <c r="C18" s="66"/>
      <c r="D18" s="61"/>
      <c r="E18" s="66"/>
      <c r="F18" s="6">
        <v>0</v>
      </c>
      <c r="G18" s="6">
        <v>0</v>
      </c>
      <c r="H18" s="6">
        <f t="shared" si="0"/>
        <v>0</v>
      </c>
      <c r="I18" s="13"/>
      <c r="J18" s="78"/>
    </row>
    <row r="19" spans="1:10" ht="21" customHeight="1" x14ac:dyDescent="0.3">
      <c r="A19" s="61"/>
      <c r="B19" s="55"/>
      <c r="C19" s="66"/>
      <c r="D19" s="61"/>
      <c r="E19" s="66"/>
      <c r="F19" s="6">
        <v>0</v>
      </c>
      <c r="G19" s="6">
        <v>0</v>
      </c>
      <c r="H19" s="6">
        <f t="shared" si="0"/>
        <v>0</v>
      </c>
      <c r="I19" s="13"/>
      <c r="J19" s="78"/>
    </row>
    <row r="20" spans="1:10" ht="21" customHeight="1" x14ac:dyDescent="0.3">
      <c r="A20" s="61"/>
      <c r="B20" s="55"/>
      <c r="C20" s="66"/>
      <c r="D20" s="61"/>
      <c r="E20" s="66"/>
      <c r="F20" s="6">
        <v>0</v>
      </c>
      <c r="G20" s="6">
        <v>0</v>
      </c>
      <c r="H20" s="6">
        <f t="shared" si="0"/>
        <v>0</v>
      </c>
      <c r="I20" s="13"/>
      <c r="J20" s="78"/>
    </row>
    <row r="21" spans="1:10" s="1" customFormat="1" ht="21" customHeight="1" x14ac:dyDescent="0.3">
      <c r="A21" s="7"/>
      <c r="B21" s="8" t="s">
        <v>21</v>
      </c>
      <c r="C21" s="21">
        <f>SUM(C17)</f>
        <v>0</v>
      </c>
      <c r="D21" s="21">
        <f t="shared" ref="D21:E21" si="4">SUM(D17)</f>
        <v>0</v>
      </c>
      <c r="E21" s="21">
        <f t="shared" si="4"/>
        <v>0</v>
      </c>
      <c r="F21" s="9">
        <f>SUM(F17:F20)</f>
        <v>0</v>
      </c>
      <c r="G21" s="9">
        <f t="shared" ref="G21:H21" si="5">SUM(G17:G20)</f>
        <v>0</v>
      </c>
      <c r="H21" s="9">
        <f t="shared" si="5"/>
        <v>0</v>
      </c>
      <c r="I21" s="14"/>
      <c r="J21" s="79"/>
    </row>
    <row r="22" spans="1:10" ht="21" customHeight="1" x14ac:dyDescent="0.3">
      <c r="A22" s="61">
        <v>4</v>
      </c>
      <c r="B22" s="55" t="s">
        <v>22</v>
      </c>
      <c r="C22" s="66">
        <v>0</v>
      </c>
      <c r="D22" s="61">
        <v>1</v>
      </c>
      <c r="E22" s="66">
        <f t="shared" si="2"/>
        <v>0</v>
      </c>
      <c r="F22" s="6">
        <v>0</v>
      </c>
      <c r="G22" s="6">
        <v>0</v>
      </c>
      <c r="H22" s="6">
        <f t="shared" si="0"/>
        <v>0</v>
      </c>
      <c r="I22" s="19"/>
      <c r="J22" s="77" t="s">
        <v>23</v>
      </c>
    </row>
    <row r="23" spans="1:10" ht="21" customHeight="1" x14ac:dyDescent="0.3">
      <c r="A23" s="61"/>
      <c r="B23" s="55"/>
      <c r="C23" s="66"/>
      <c r="D23" s="61"/>
      <c r="E23" s="66"/>
      <c r="F23" s="6">
        <v>0</v>
      </c>
      <c r="G23" s="6">
        <v>0</v>
      </c>
      <c r="H23" s="6">
        <f t="shared" si="0"/>
        <v>0</v>
      </c>
      <c r="I23" s="19"/>
      <c r="J23" s="78"/>
    </row>
    <row r="24" spans="1:10" s="1" customFormat="1" ht="21" customHeight="1" x14ac:dyDescent="0.3">
      <c r="A24" s="7"/>
      <c r="B24" s="8" t="s">
        <v>24</v>
      </c>
      <c r="C24" s="21">
        <f>SUM(C22)</f>
        <v>0</v>
      </c>
      <c r="D24" s="21">
        <f t="shared" ref="D24:E24" si="6">SUM(D22)</f>
        <v>1</v>
      </c>
      <c r="E24" s="21">
        <f t="shared" si="6"/>
        <v>0</v>
      </c>
      <c r="F24" s="9">
        <f>SUM(F22:F23)</f>
        <v>0</v>
      </c>
      <c r="G24" s="9">
        <f t="shared" ref="G24:H24" si="7">SUM(G22:G23)</f>
        <v>0</v>
      </c>
      <c r="H24" s="9">
        <f t="shared" si="7"/>
        <v>0</v>
      </c>
      <c r="I24" s="14"/>
      <c r="J24" s="79"/>
    </row>
    <row r="25" spans="1:10" ht="21" customHeight="1" x14ac:dyDescent="0.3">
      <c r="A25" s="62">
        <v>5</v>
      </c>
      <c r="B25" s="56" t="s">
        <v>25</v>
      </c>
      <c r="C25" s="67">
        <v>0</v>
      </c>
      <c r="D25" s="62">
        <v>1</v>
      </c>
      <c r="E25" s="67">
        <f t="shared" si="2"/>
        <v>0</v>
      </c>
      <c r="F25" s="6">
        <v>0</v>
      </c>
      <c r="G25" s="6">
        <v>0</v>
      </c>
      <c r="H25" s="6">
        <f t="shared" si="0"/>
        <v>0</v>
      </c>
      <c r="I25" s="19"/>
      <c r="J25" s="69" t="s">
        <v>26</v>
      </c>
    </row>
    <row r="26" spans="1:10" ht="21" customHeight="1" x14ac:dyDescent="0.3">
      <c r="A26" s="63"/>
      <c r="B26" s="57"/>
      <c r="C26" s="68"/>
      <c r="D26" s="63"/>
      <c r="E26" s="68"/>
      <c r="F26" s="6">
        <v>0</v>
      </c>
      <c r="G26" s="6">
        <v>0</v>
      </c>
      <c r="H26" s="6">
        <f t="shared" ref="H26" si="8">F26+G26</f>
        <v>0</v>
      </c>
      <c r="I26" s="13"/>
      <c r="J26" s="70"/>
    </row>
    <row r="27" spans="1:10" s="1" customFormat="1" ht="21" customHeight="1" x14ac:dyDescent="0.3">
      <c r="A27" s="7"/>
      <c r="B27" s="8" t="s">
        <v>27</v>
      </c>
      <c r="C27" s="21">
        <f>SUM(C25)</f>
        <v>0</v>
      </c>
      <c r="D27" s="21">
        <f t="shared" ref="D27:E27" si="9">SUM(D25)</f>
        <v>1</v>
      </c>
      <c r="E27" s="21">
        <f t="shared" si="9"/>
        <v>0</v>
      </c>
      <c r="F27" s="9">
        <f>SUM(F25:F26)</f>
        <v>0</v>
      </c>
      <c r="G27" s="9">
        <f>SUM(G25:G26)</f>
        <v>0</v>
      </c>
      <c r="H27" s="9">
        <f t="shared" ref="H27" si="10">SUM(H25:H26)</f>
        <v>0</v>
      </c>
      <c r="I27" s="14"/>
      <c r="J27" s="71"/>
    </row>
    <row r="28" spans="1:10" ht="21" customHeight="1" x14ac:dyDescent="0.3">
      <c r="A28" s="61">
        <v>6</v>
      </c>
      <c r="B28" s="55" t="s">
        <v>28</v>
      </c>
      <c r="C28" s="66">
        <v>0</v>
      </c>
      <c r="D28" s="61">
        <v>1</v>
      </c>
      <c r="E28" s="66">
        <f t="shared" si="2"/>
        <v>0</v>
      </c>
      <c r="F28" s="6">
        <v>0</v>
      </c>
      <c r="G28" s="6">
        <v>0</v>
      </c>
      <c r="H28" s="6">
        <f t="shared" si="0"/>
        <v>0</v>
      </c>
      <c r="I28" s="13"/>
      <c r="J28" s="69" t="s">
        <v>29</v>
      </c>
    </row>
    <row r="29" spans="1:10" ht="21" customHeight="1" x14ac:dyDescent="0.3">
      <c r="A29" s="61"/>
      <c r="B29" s="55"/>
      <c r="C29" s="66"/>
      <c r="D29" s="61"/>
      <c r="E29" s="66"/>
      <c r="F29" s="6">
        <v>0</v>
      </c>
      <c r="G29" s="6">
        <v>0</v>
      </c>
      <c r="H29" s="6">
        <f t="shared" si="0"/>
        <v>0</v>
      </c>
      <c r="I29" s="13"/>
      <c r="J29" s="78"/>
    </row>
    <row r="30" spans="1:10" ht="21" customHeight="1" x14ac:dyDescent="0.3">
      <c r="A30" s="61"/>
      <c r="B30" s="55"/>
      <c r="C30" s="66"/>
      <c r="D30" s="61"/>
      <c r="E30" s="66"/>
      <c r="F30" s="6">
        <v>0</v>
      </c>
      <c r="G30" s="6">
        <v>0</v>
      </c>
      <c r="H30" s="6">
        <f t="shared" si="0"/>
        <v>0</v>
      </c>
      <c r="I30" s="13"/>
      <c r="J30" s="78"/>
    </row>
    <row r="31" spans="1:10" ht="21" customHeight="1" x14ac:dyDescent="0.3">
      <c r="A31" s="61"/>
      <c r="B31" s="55"/>
      <c r="C31" s="66"/>
      <c r="D31" s="61"/>
      <c r="E31" s="66"/>
      <c r="F31" s="6">
        <v>0</v>
      </c>
      <c r="G31" s="6">
        <v>0</v>
      </c>
      <c r="H31" s="6">
        <f t="shared" si="0"/>
        <v>0</v>
      </c>
      <c r="I31" s="13"/>
      <c r="J31" s="78"/>
    </row>
    <row r="32" spans="1:10" s="1" customFormat="1" ht="21" customHeight="1" x14ac:dyDescent="0.3">
      <c r="A32" s="7"/>
      <c r="B32" s="8" t="s">
        <v>30</v>
      </c>
      <c r="C32" s="21">
        <f>SUM(C28)</f>
        <v>0</v>
      </c>
      <c r="D32" s="21">
        <f t="shared" ref="D32:E32" si="11">SUM(D28)</f>
        <v>1</v>
      </c>
      <c r="E32" s="21">
        <f t="shared" si="11"/>
        <v>0</v>
      </c>
      <c r="F32" s="9">
        <f>SUM(F28:F31)</f>
        <v>0</v>
      </c>
      <c r="G32" s="9">
        <f t="shared" ref="G32:H32" si="12">SUM(G28:G31)</f>
        <v>0</v>
      </c>
      <c r="H32" s="9">
        <f t="shared" si="12"/>
        <v>0</v>
      </c>
      <c r="I32" s="14"/>
      <c r="J32" s="79"/>
    </row>
    <row r="33" spans="1:10" ht="21" customHeight="1" x14ac:dyDescent="0.3">
      <c r="A33" s="61">
        <v>7</v>
      </c>
      <c r="B33" s="55" t="s">
        <v>31</v>
      </c>
      <c r="C33" s="66">
        <v>0</v>
      </c>
      <c r="D33" s="61">
        <v>1</v>
      </c>
      <c r="E33" s="66">
        <f t="shared" si="2"/>
        <v>0</v>
      </c>
      <c r="F33" s="6">
        <v>0</v>
      </c>
      <c r="G33" s="6">
        <v>0</v>
      </c>
      <c r="H33" s="6">
        <f t="shared" si="0"/>
        <v>0</v>
      </c>
      <c r="I33" s="13"/>
      <c r="J33" s="72"/>
    </row>
    <row r="34" spans="1:10" ht="21" customHeight="1" x14ac:dyDescent="0.3">
      <c r="A34" s="61"/>
      <c r="B34" s="55"/>
      <c r="C34" s="66"/>
      <c r="D34" s="61"/>
      <c r="E34" s="66"/>
      <c r="F34" s="6">
        <v>0</v>
      </c>
      <c r="G34" s="6">
        <v>0</v>
      </c>
      <c r="H34" s="6">
        <f t="shared" si="0"/>
        <v>0</v>
      </c>
      <c r="I34" s="13"/>
      <c r="J34" s="73"/>
    </row>
    <row r="35" spans="1:10" ht="21" customHeight="1" x14ac:dyDescent="0.3">
      <c r="A35" s="61"/>
      <c r="B35" s="55"/>
      <c r="C35" s="66"/>
      <c r="D35" s="61"/>
      <c r="E35" s="66"/>
      <c r="F35" s="6">
        <v>0</v>
      </c>
      <c r="G35" s="6">
        <v>0</v>
      </c>
      <c r="H35" s="6">
        <f t="shared" si="0"/>
        <v>0</v>
      </c>
      <c r="I35" s="13"/>
      <c r="J35" s="73"/>
    </row>
    <row r="36" spans="1:10" ht="21" customHeight="1" x14ac:dyDescent="0.3">
      <c r="A36" s="61"/>
      <c r="B36" s="55"/>
      <c r="C36" s="66"/>
      <c r="D36" s="61"/>
      <c r="E36" s="66"/>
      <c r="F36" s="6">
        <v>0</v>
      </c>
      <c r="G36" s="6">
        <v>0</v>
      </c>
      <c r="H36" s="6">
        <f t="shared" si="0"/>
        <v>0</v>
      </c>
      <c r="I36" s="13"/>
      <c r="J36" s="73"/>
    </row>
    <row r="37" spans="1:10" s="1" customFormat="1" ht="21" customHeight="1" x14ac:dyDescent="0.3">
      <c r="A37" s="7"/>
      <c r="B37" s="8" t="s">
        <v>32</v>
      </c>
      <c r="C37" s="21">
        <f>SUM(C33)</f>
        <v>0</v>
      </c>
      <c r="D37" s="21">
        <f t="shared" ref="D37:E37" si="13">SUM(D33)</f>
        <v>1</v>
      </c>
      <c r="E37" s="21">
        <f t="shared" si="13"/>
        <v>0</v>
      </c>
      <c r="F37" s="9">
        <f>SUM(F33:F36)</f>
        <v>0</v>
      </c>
      <c r="G37" s="9">
        <f t="shared" ref="G37:H37" si="14">SUM(G33:G36)</f>
        <v>0</v>
      </c>
      <c r="H37" s="9">
        <f t="shared" si="14"/>
        <v>0</v>
      </c>
      <c r="I37" s="14"/>
      <c r="J37" s="74"/>
    </row>
    <row r="38" spans="1:10" ht="21" customHeight="1" x14ac:dyDescent="0.3">
      <c r="A38" s="61">
        <v>8</v>
      </c>
      <c r="B38" s="55" t="s">
        <v>33</v>
      </c>
      <c r="C38" s="66">
        <v>0</v>
      </c>
      <c r="D38" s="61">
        <v>1</v>
      </c>
      <c r="E38" s="66">
        <f t="shared" si="2"/>
        <v>0</v>
      </c>
      <c r="F38" s="6">
        <v>0</v>
      </c>
      <c r="G38" s="6">
        <v>0</v>
      </c>
      <c r="H38" s="6">
        <f t="shared" si="0"/>
        <v>0</v>
      </c>
      <c r="I38" s="13"/>
      <c r="J38" s="77" t="s">
        <v>34</v>
      </c>
    </row>
    <row r="39" spans="1:10" ht="21" customHeight="1" x14ac:dyDescent="0.3">
      <c r="A39" s="61"/>
      <c r="B39" s="55"/>
      <c r="C39" s="66"/>
      <c r="D39" s="61"/>
      <c r="E39" s="66"/>
      <c r="F39" s="6">
        <v>0</v>
      </c>
      <c r="G39" s="6">
        <v>0</v>
      </c>
      <c r="H39" s="6">
        <f t="shared" si="0"/>
        <v>0</v>
      </c>
      <c r="I39" s="13"/>
      <c r="J39" s="78"/>
    </row>
    <row r="40" spans="1:10" s="1" customFormat="1" ht="21" customHeight="1" x14ac:dyDescent="0.3">
      <c r="A40" s="7"/>
      <c r="B40" s="8" t="s">
        <v>35</v>
      </c>
      <c r="C40" s="21">
        <f>SUM(C38)</f>
        <v>0</v>
      </c>
      <c r="D40" s="21">
        <f t="shared" ref="D40:E40" si="15">SUM(D38)</f>
        <v>1</v>
      </c>
      <c r="E40" s="21">
        <f t="shared" si="15"/>
        <v>0</v>
      </c>
      <c r="F40" s="9">
        <f>SUM(F38:F39)</f>
        <v>0</v>
      </c>
      <c r="G40" s="9">
        <f t="shared" ref="G40:H40" si="16">SUM(G38:G39)</f>
        <v>0</v>
      </c>
      <c r="H40" s="9">
        <f t="shared" si="16"/>
        <v>0</v>
      </c>
      <c r="I40" s="14"/>
      <c r="J40" s="79"/>
    </row>
    <row r="41" spans="1:10" ht="21" customHeight="1" x14ac:dyDescent="0.3">
      <c r="A41" s="61">
        <v>9</v>
      </c>
      <c r="B41" s="55" t="s">
        <v>36</v>
      </c>
      <c r="C41" s="66">
        <v>0</v>
      </c>
      <c r="D41" s="61">
        <v>1</v>
      </c>
      <c r="E41" s="66">
        <f t="shared" si="2"/>
        <v>0</v>
      </c>
      <c r="F41" s="6">
        <v>0</v>
      </c>
      <c r="G41" s="6">
        <v>0</v>
      </c>
      <c r="H41" s="6">
        <f t="shared" si="0"/>
        <v>0</v>
      </c>
      <c r="I41" s="13"/>
      <c r="J41" s="69" t="s">
        <v>37</v>
      </c>
    </row>
    <row r="42" spans="1:10" ht="21" customHeight="1" x14ac:dyDescent="0.3">
      <c r="A42" s="61"/>
      <c r="B42" s="55"/>
      <c r="C42" s="66"/>
      <c r="D42" s="61"/>
      <c r="E42" s="66"/>
      <c r="F42" s="6">
        <v>0</v>
      </c>
      <c r="G42" s="6">
        <v>0</v>
      </c>
      <c r="H42" s="6">
        <f>F42+G42</f>
        <v>0</v>
      </c>
      <c r="I42" s="13"/>
      <c r="J42" s="70"/>
    </row>
    <row r="43" spans="1:10" ht="21" customHeight="1" x14ac:dyDescent="0.3">
      <c r="A43" s="61"/>
      <c r="B43" s="55"/>
      <c r="C43" s="66"/>
      <c r="D43" s="61"/>
      <c r="E43" s="66"/>
      <c r="F43" s="6">
        <v>0</v>
      </c>
      <c r="G43" s="6">
        <v>0</v>
      </c>
      <c r="H43" s="6">
        <f t="shared" si="0"/>
        <v>0</v>
      </c>
      <c r="I43" s="13"/>
      <c r="J43" s="70"/>
    </row>
    <row r="44" spans="1:10" s="1" customFormat="1" ht="21" customHeight="1" x14ac:dyDescent="0.3">
      <c r="A44" s="7"/>
      <c r="B44" s="8" t="s">
        <v>38</v>
      </c>
      <c r="C44" s="21">
        <f>SUM(C41)</f>
        <v>0</v>
      </c>
      <c r="D44" s="21">
        <f t="shared" ref="D44:E44" si="17">SUM(D41)</f>
        <v>1</v>
      </c>
      <c r="E44" s="21">
        <f t="shared" si="17"/>
        <v>0</v>
      </c>
      <c r="F44" s="9">
        <f>SUM(F41:F43)</f>
        <v>0</v>
      </c>
      <c r="G44" s="9">
        <f t="shared" ref="G44:H44" si="18">SUM(G41:G43)</f>
        <v>0</v>
      </c>
      <c r="H44" s="9">
        <f t="shared" si="18"/>
        <v>0</v>
      </c>
      <c r="I44" s="14"/>
      <c r="J44" s="71"/>
    </row>
    <row r="45" spans="1:10" ht="22.5" customHeight="1" x14ac:dyDescent="0.3">
      <c r="A45" s="62">
        <v>10</v>
      </c>
      <c r="B45" s="55" t="s">
        <v>39</v>
      </c>
      <c r="C45" s="66">
        <v>20000</v>
      </c>
      <c r="D45" s="61">
        <v>1</v>
      </c>
      <c r="E45" s="66">
        <f t="shared" si="2"/>
        <v>20000</v>
      </c>
      <c r="F45" s="6">
        <v>3580</v>
      </c>
      <c r="G45" s="6">
        <v>0</v>
      </c>
      <c r="H45" s="6">
        <f>F45+G45</f>
        <v>3580</v>
      </c>
      <c r="I45" s="18" t="s">
        <v>89</v>
      </c>
      <c r="J45" s="72"/>
    </row>
    <row r="46" spans="1:10" ht="22.5" customHeight="1" x14ac:dyDescent="0.3">
      <c r="A46" s="64"/>
      <c r="B46" s="55"/>
      <c r="C46" s="66"/>
      <c r="D46" s="61"/>
      <c r="E46" s="66"/>
      <c r="F46" s="6">
        <v>3335</v>
      </c>
      <c r="G46" s="6">
        <v>0</v>
      </c>
      <c r="H46" s="6">
        <f>F46+G46</f>
        <v>3335</v>
      </c>
      <c r="I46" s="18" t="s">
        <v>90</v>
      </c>
      <c r="J46" s="73"/>
    </row>
    <row r="47" spans="1:10" ht="21" customHeight="1" x14ac:dyDescent="0.3">
      <c r="A47" s="64"/>
      <c r="B47" s="55"/>
      <c r="C47" s="66"/>
      <c r="D47" s="61"/>
      <c r="E47" s="66"/>
      <c r="F47" s="6">
        <f>70*110</f>
        <v>7700</v>
      </c>
      <c r="G47" s="6">
        <v>0</v>
      </c>
      <c r="H47" s="6">
        <f t="shared" ref="H47:H49" si="19">F47+G47</f>
        <v>7700</v>
      </c>
      <c r="I47" s="19" t="s">
        <v>91</v>
      </c>
      <c r="J47" s="73"/>
    </row>
    <row r="48" spans="1:10" ht="21" customHeight="1" x14ac:dyDescent="0.3">
      <c r="A48" s="64"/>
      <c r="B48" s="55"/>
      <c r="C48" s="66"/>
      <c r="D48" s="61"/>
      <c r="E48" s="66"/>
      <c r="F48" s="6">
        <v>5236</v>
      </c>
      <c r="G48" s="6">
        <v>0</v>
      </c>
      <c r="H48" s="6">
        <f t="shared" si="19"/>
        <v>5236</v>
      </c>
      <c r="I48" s="19" t="s">
        <v>92</v>
      </c>
      <c r="J48" s="73"/>
    </row>
    <row r="49" spans="1:10" ht="21" customHeight="1" x14ac:dyDescent="0.3">
      <c r="A49" s="64"/>
      <c r="B49" s="55"/>
      <c r="C49" s="66"/>
      <c r="D49" s="61"/>
      <c r="E49" s="66"/>
      <c r="F49" s="6">
        <f>68*23</f>
        <v>1564</v>
      </c>
      <c r="G49" s="6">
        <v>0</v>
      </c>
      <c r="H49" s="6">
        <f t="shared" si="19"/>
        <v>1564</v>
      </c>
      <c r="I49" s="19" t="s">
        <v>93</v>
      </c>
      <c r="J49" s="73"/>
    </row>
    <row r="50" spans="1:10" s="1" customFormat="1" ht="21" customHeight="1" x14ac:dyDescent="0.3">
      <c r="A50" s="7"/>
      <c r="B50" s="8" t="s">
        <v>40</v>
      </c>
      <c r="C50" s="21">
        <f>SUM(C45)</f>
        <v>20000</v>
      </c>
      <c r="D50" s="21">
        <f>SUM(D45)</f>
        <v>1</v>
      </c>
      <c r="E50" s="21">
        <f>SUM(E45)</f>
        <v>20000</v>
      </c>
      <c r="F50" s="9">
        <f>SUM(F45:F49)</f>
        <v>21415</v>
      </c>
      <c r="G50" s="9">
        <f>SUM(G45:G49)</f>
        <v>0</v>
      </c>
      <c r="H50" s="9">
        <f>SUM(H45:H49)</f>
        <v>21415</v>
      </c>
      <c r="I50" s="14"/>
      <c r="J50" s="74"/>
    </row>
    <row r="51" spans="1:10" ht="21" customHeight="1" x14ac:dyDescent="0.3">
      <c r="A51" s="7"/>
      <c r="B51" s="8" t="s">
        <v>41</v>
      </c>
      <c r="C51" s="21">
        <f>SUM(C50,C44,C40,C37,C32,C27,C24,C21,C16,C13)</f>
        <v>20000</v>
      </c>
      <c r="D51" s="21">
        <f>SUM(D50,D44,D40,D37,D32,D27,D24,D21,D16,D13)</f>
        <v>9</v>
      </c>
      <c r="E51" s="21">
        <f>SUM(E50,E44,E40,E37,E32,E27,E24,E21,E16,E13)</f>
        <v>20000</v>
      </c>
      <c r="F51" s="9">
        <f>SUM(F50,F44,F40,F37,F32,F27,F24,F21,F16,F13)</f>
        <v>21415</v>
      </c>
      <c r="G51" s="9">
        <f>SUM(G50,G44,G40,G37,G32,G27,G24,G21,G16,G13)</f>
        <v>0</v>
      </c>
      <c r="H51" s="9">
        <f>SUM(H50,H44,H40,H37,H32,H27,H24,H21,H16,H13)</f>
        <v>21415</v>
      </c>
      <c r="I51" s="14"/>
      <c r="J51" s="15"/>
    </row>
    <row r="55" spans="1:10" ht="21" customHeight="1" x14ac:dyDescent="0.3">
      <c r="A55" s="52" t="s">
        <v>42</v>
      </c>
      <c r="B55" s="53"/>
      <c r="C55" s="54" t="s">
        <v>43</v>
      </c>
      <c r="D55" s="54"/>
      <c r="E55" s="54" t="s">
        <v>44</v>
      </c>
      <c r="F55" s="54"/>
      <c r="G55" s="54" t="s">
        <v>45</v>
      </c>
      <c r="H55" s="54"/>
      <c r="I55" s="16" t="s">
        <v>46</v>
      </c>
    </row>
    <row r="56" spans="1:10" ht="21" customHeight="1" x14ac:dyDescent="0.3">
      <c r="A56" s="58">
        <f>E51</f>
        <v>20000</v>
      </c>
      <c r="B56" s="59"/>
      <c r="C56" s="59">
        <f>H51</f>
        <v>21415</v>
      </c>
      <c r="D56" s="59"/>
      <c r="E56" s="59">
        <f>F51</f>
        <v>21415</v>
      </c>
      <c r="F56" s="59"/>
      <c r="G56" s="59">
        <f>G51</f>
        <v>0</v>
      </c>
      <c r="H56" s="59"/>
      <c r="I56" s="17">
        <f>A56-C56</f>
        <v>-1415</v>
      </c>
    </row>
    <row r="58" spans="1:10" ht="21" customHeight="1" x14ac:dyDescent="0.3">
      <c r="A58" s="10" t="s">
        <v>47</v>
      </c>
      <c r="B58" s="1"/>
      <c r="C58" s="11" t="s">
        <v>48</v>
      </c>
      <c r="D58" s="10"/>
      <c r="E58" s="10" t="s">
        <v>49</v>
      </c>
      <c r="F58" s="10"/>
      <c r="G58" s="10" t="s">
        <v>50</v>
      </c>
      <c r="H58" s="10"/>
      <c r="I58" s="1"/>
    </row>
  </sheetData>
  <mergeCells count="76">
    <mergeCell ref="J41:J44"/>
    <mergeCell ref="J45:J50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49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49"/>
    <mergeCell ref="D8:D12"/>
    <mergeCell ref="D14:D15"/>
    <mergeCell ref="D17:D20"/>
    <mergeCell ref="D22:D23"/>
    <mergeCell ref="D25:D26"/>
    <mergeCell ref="B45:B49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9"/>
    <mergeCell ref="A56:B56"/>
    <mergeCell ref="C56:D56"/>
    <mergeCell ref="E56:F56"/>
    <mergeCell ref="G56:H56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9"/>
    <mergeCell ref="B6:B7"/>
    <mergeCell ref="C2:H2"/>
    <mergeCell ref="C6:E6"/>
    <mergeCell ref="F6:I6"/>
    <mergeCell ref="A55:B55"/>
    <mergeCell ref="C55:D55"/>
    <mergeCell ref="E55:F55"/>
    <mergeCell ref="G55:H55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9" type="noConversion"/>
  <pageMargins left="0.69930555555555596" right="0.69930555555555596" top="0.75" bottom="0.75" header="0.3" footer="0.3"/>
  <pageSetup paperSize="9" scale="54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6BC41-44E4-4DB4-9695-A198E93E46D0}">
  <sheetPr>
    <pageSetUpPr fitToPage="1"/>
  </sheetPr>
  <dimension ref="A1:K38"/>
  <sheetViews>
    <sheetView workbookViewId="0">
      <selection activeCell="H10" sqref="H10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23"/>
      <c r="C1" s="23"/>
      <c r="D1" s="23"/>
      <c r="E1" s="23"/>
      <c r="F1" s="23"/>
      <c r="G1" s="23"/>
      <c r="H1" s="23"/>
      <c r="I1" s="23"/>
      <c r="J1" s="23"/>
      <c r="K1" s="23"/>
    </row>
    <row r="3" spans="2:11" ht="17.649999999999999" x14ac:dyDescent="0.3">
      <c r="B3" s="49" t="s">
        <v>51</v>
      </c>
      <c r="C3" s="49"/>
      <c r="D3" s="49"/>
      <c r="E3" s="49"/>
      <c r="F3" s="49"/>
      <c r="G3" s="49"/>
      <c r="H3" s="49"/>
      <c r="I3" s="49"/>
      <c r="J3" s="49"/>
      <c r="K3" s="49"/>
    </row>
    <row r="4" spans="2:11" ht="20.100000000000001" customHeight="1" x14ac:dyDescent="0.3">
      <c r="B4" s="24"/>
      <c r="C4" s="24"/>
      <c r="D4" s="24"/>
      <c r="E4" s="24"/>
      <c r="F4" s="24"/>
      <c r="G4" s="24"/>
      <c r="H4" s="24"/>
      <c r="I4" s="24"/>
      <c r="J4" s="24"/>
      <c r="K4" s="25"/>
    </row>
    <row r="5" spans="2:11" ht="20.100000000000001" customHeight="1" x14ac:dyDescent="0.3">
      <c r="B5" s="26"/>
      <c r="C5" s="27"/>
      <c r="D5" s="28" t="s">
        <v>52</v>
      </c>
      <c r="E5" s="28"/>
      <c r="F5" s="96" t="s">
        <v>53</v>
      </c>
      <c r="G5" s="96"/>
      <c r="H5" s="28" t="s">
        <v>54</v>
      </c>
      <c r="I5" s="27"/>
      <c r="J5" s="96" t="s">
        <v>55</v>
      </c>
      <c r="K5" s="97"/>
    </row>
    <row r="6" spans="2:11" ht="20.100000000000001" customHeight="1" x14ac:dyDescent="0.3">
      <c r="B6" s="29"/>
      <c r="C6" s="30"/>
      <c r="D6" s="31" t="s">
        <v>56</v>
      </c>
      <c r="E6" s="31"/>
      <c r="F6" s="92" t="s">
        <v>57</v>
      </c>
      <c r="G6" s="92"/>
      <c r="H6" s="31" t="s">
        <v>58</v>
      </c>
      <c r="I6" s="30"/>
      <c r="J6" s="92" t="s">
        <v>59</v>
      </c>
      <c r="K6" s="93"/>
    </row>
    <row r="7" spans="2:11" ht="20.100000000000001" customHeight="1" x14ac:dyDescent="0.3">
      <c r="B7" s="29"/>
      <c r="C7" s="30"/>
      <c r="D7" s="31" t="s">
        <v>60</v>
      </c>
      <c r="E7" s="31"/>
      <c r="F7" s="91">
        <v>43704</v>
      </c>
      <c r="G7" s="92"/>
      <c r="H7" s="31" t="s">
        <v>61</v>
      </c>
      <c r="I7" s="30"/>
      <c r="J7" s="92">
        <v>8.2799999999999994</v>
      </c>
      <c r="K7" s="93"/>
    </row>
    <row r="8" spans="2:11" ht="20.100000000000001" customHeight="1" x14ac:dyDescent="0.3">
      <c r="B8" s="32"/>
      <c r="C8" s="33"/>
      <c r="D8" s="34"/>
      <c r="E8" s="34"/>
      <c r="F8" s="35"/>
      <c r="G8" s="35"/>
      <c r="H8" s="34" t="s">
        <v>62</v>
      </c>
      <c r="I8" s="33"/>
      <c r="J8" s="88" t="s">
        <v>63</v>
      </c>
      <c r="K8" s="89"/>
    </row>
    <row r="9" spans="2:11" ht="20.100000000000001" customHeight="1" x14ac:dyDescent="0.3"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2:11" ht="20.100000000000001" customHeight="1" x14ac:dyDescent="0.3">
      <c r="B10" s="80" t="s">
        <v>1</v>
      </c>
      <c r="C10" s="82"/>
      <c r="D10" s="36" t="s">
        <v>64</v>
      </c>
      <c r="E10" s="80" t="s">
        <v>65</v>
      </c>
      <c r="F10" s="82"/>
      <c r="G10" s="38" t="s">
        <v>66</v>
      </c>
      <c r="H10" s="37" t="s">
        <v>67</v>
      </c>
      <c r="I10" s="80" t="s">
        <v>68</v>
      </c>
      <c r="J10" s="82"/>
      <c r="K10" s="38" t="s">
        <v>69</v>
      </c>
    </row>
    <row r="11" spans="2:11" ht="20.100000000000001" customHeight="1" x14ac:dyDescent="0.3">
      <c r="B11" s="98">
        <v>1</v>
      </c>
      <c r="C11" s="99"/>
      <c r="D11" s="100" t="s">
        <v>70</v>
      </c>
      <c r="E11" s="98" t="s">
        <v>71</v>
      </c>
      <c r="F11" s="99"/>
      <c r="G11" s="39">
        <v>0</v>
      </c>
      <c r="H11" s="39"/>
      <c r="I11" s="86"/>
      <c r="J11" s="87"/>
      <c r="K11" s="40" t="s">
        <v>72</v>
      </c>
    </row>
    <row r="12" spans="2:11" ht="23" customHeight="1" x14ac:dyDescent="0.3">
      <c r="B12" s="98">
        <v>2</v>
      </c>
      <c r="C12" s="99"/>
      <c r="D12" s="101"/>
      <c r="E12" s="85" t="s">
        <v>73</v>
      </c>
      <c r="F12" s="85"/>
      <c r="G12" s="39">
        <v>0</v>
      </c>
      <c r="H12" s="39"/>
      <c r="I12" s="86"/>
      <c r="J12" s="87"/>
      <c r="K12" s="40" t="s">
        <v>72</v>
      </c>
    </row>
    <row r="13" spans="2:11" ht="20.100000000000001" customHeight="1" x14ac:dyDescent="0.3">
      <c r="B13" s="98">
        <v>3</v>
      </c>
      <c r="C13" s="99"/>
      <c r="D13" s="101"/>
      <c r="E13" s="98" t="s">
        <v>74</v>
      </c>
      <c r="F13" s="99"/>
      <c r="G13" s="39">
        <v>0</v>
      </c>
      <c r="H13" s="39"/>
      <c r="I13" s="86"/>
      <c r="J13" s="87"/>
      <c r="K13" s="40" t="s">
        <v>72</v>
      </c>
    </row>
    <row r="14" spans="2:11" ht="20.100000000000001" customHeight="1" x14ac:dyDescent="0.3">
      <c r="B14" s="98">
        <v>4</v>
      </c>
      <c r="C14" s="99"/>
      <c r="D14" s="101"/>
      <c r="E14" s="98" t="s">
        <v>75</v>
      </c>
      <c r="F14" s="99"/>
      <c r="G14" s="39">
        <v>0</v>
      </c>
      <c r="H14" s="39"/>
      <c r="I14" s="86"/>
      <c r="J14" s="87"/>
      <c r="K14" s="40" t="s">
        <v>76</v>
      </c>
    </row>
    <row r="15" spans="2:11" ht="20.100000000000001" customHeight="1" x14ac:dyDescent="0.3">
      <c r="B15" s="98">
        <v>5</v>
      </c>
      <c r="C15" s="99"/>
      <c r="D15" s="100" t="s">
        <v>39</v>
      </c>
      <c r="E15" s="85" t="s">
        <v>77</v>
      </c>
      <c r="F15" s="85"/>
      <c r="G15" s="39">
        <v>0</v>
      </c>
      <c r="H15" s="39"/>
      <c r="I15" s="86"/>
      <c r="J15" s="87"/>
      <c r="K15" s="40"/>
    </row>
    <row r="16" spans="2:11" ht="20.100000000000001" customHeight="1" x14ac:dyDescent="0.3">
      <c r="B16" s="98">
        <v>6</v>
      </c>
      <c r="C16" s="99"/>
      <c r="D16" s="101"/>
      <c r="E16" s="85"/>
      <c r="F16" s="85"/>
      <c r="G16" s="39">
        <v>0</v>
      </c>
      <c r="H16" s="39"/>
      <c r="I16" s="86"/>
      <c r="J16" s="87"/>
      <c r="K16" s="40"/>
    </row>
    <row r="17" spans="1:11" ht="20.100000000000001" customHeight="1" x14ac:dyDescent="0.3">
      <c r="B17" s="98">
        <v>7</v>
      </c>
      <c r="C17" s="99"/>
      <c r="D17" s="102"/>
      <c r="E17" s="85"/>
      <c r="F17" s="85"/>
      <c r="G17" s="39">
        <v>0</v>
      </c>
      <c r="H17" s="39"/>
      <c r="I17" s="86"/>
      <c r="J17" s="87"/>
      <c r="K17" s="40"/>
    </row>
    <row r="18" spans="1:11" ht="20.100000000000001" customHeight="1" x14ac:dyDescent="0.3">
      <c r="B18" s="80" t="s">
        <v>41</v>
      </c>
      <c r="C18" s="81"/>
      <c r="D18" s="81"/>
      <c r="E18" s="81"/>
      <c r="F18" s="82"/>
      <c r="G18" s="41">
        <f>SUM(G11:G17)</f>
        <v>0</v>
      </c>
      <c r="H18" s="41">
        <f>SUM(H11:H17)</f>
        <v>0</v>
      </c>
      <c r="I18" s="83">
        <f>SUM(I11:J17)</f>
        <v>0</v>
      </c>
      <c r="J18" s="84"/>
      <c r="K18" s="42"/>
    </row>
    <row r="19" spans="1:11" ht="20.100000000000001" customHeight="1" x14ac:dyDescent="0.3">
      <c r="B19" s="30"/>
      <c r="C19" s="30"/>
      <c r="D19" s="30"/>
      <c r="E19" s="30"/>
      <c r="F19" s="30"/>
      <c r="G19" s="30"/>
      <c r="H19" s="30"/>
      <c r="I19" s="30"/>
      <c r="J19" s="43"/>
      <c r="K19" s="30"/>
    </row>
    <row r="20" spans="1:11" ht="20.100000000000001" customHeight="1" x14ac:dyDescent="0.3">
      <c r="B20" s="94" t="s">
        <v>67</v>
      </c>
      <c r="C20" s="94"/>
      <c r="D20" s="94"/>
      <c r="E20" s="94"/>
      <c r="F20" s="94"/>
      <c r="G20" s="94" t="s">
        <v>78</v>
      </c>
      <c r="H20" s="94"/>
      <c r="I20" s="94"/>
      <c r="J20" s="94"/>
      <c r="K20" s="38" t="s">
        <v>79</v>
      </c>
    </row>
    <row r="21" spans="1:11" ht="20.100000000000001" customHeight="1" x14ac:dyDescent="0.3">
      <c r="B21" s="95">
        <f>H18</f>
        <v>0</v>
      </c>
      <c r="C21" s="95"/>
      <c r="D21" s="95"/>
      <c r="E21" s="95"/>
      <c r="F21" s="95"/>
      <c r="G21" s="95">
        <f>I18</f>
        <v>0</v>
      </c>
      <c r="H21" s="95"/>
      <c r="I21" s="95"/>
      <c r="J21" s="95"/>
      <c r="K21" s="44">
        <f>SUM(B21:J21)</f>
        <v>0</v>
      </c>
    </row>
    <row r="22" spans="1:11" ht="20.100000000000001" customHeight="1" x14ac:dyDescent="0.3">
      <c r="B22" s="30"/>
      <c r="C22" s="30"/>
      <c r="D22" s="30"/>
      <c r="E22" s="30"/>
      <c r="F22" s="30"/>
      <c r="G22" s="30"/>
      <c r="H22" s="30"/>
      <c r="I22" s="30"/>
      <c r="J22" s="30"/>
      <c r="K22" s="30"/>
    </row>
    <row r="23" spans="1:11" ht="20.100000000000001" customHeight="1" x14ac:dyDescent="0.3">
      <c r="B23" s="30" t="s">
        <v>80</v>
      </c>
      <c r="C23" s="30"/>
      <c r="D23" s="30"/>
      <c r="E23" s="30"/>
      <c r="F23" s="30" t="s">
        <v>48</v>
      </c>
      <c r="G23" s="30" t="s">
        <v>81</v>
      </c>
      <c r="H23" s="30"/>
      <c r="I23" s="30"/>
      <c r="J23" s="30" t="s">
        <v>50</v>
      </c>
      <c r="K23" s="30"/>
    </row>
    <row r="26" spans="1:11" ht="17.649999999999999" x14ac:dyDescent="0.3">
      <c r="A26" s="49" t="s">
        <v>82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</row>
    <row r="28" spans="1:11" ht="20.100000000000001" customHeight="1" x14ac:dyDescent="0.3">
      <c r="B28" s="26"/>
      <c r="C28" s="27"/>
      <c r="D28" s="28" t="s">
        <v>52</v>
      </c>
      <c r="E28" s="28"/>
      <c r="F28" s="96" t="str">
        <f>F5</f>
        <v>王凤雨</v>
      </c>
      <c r="G28" s="96"/>
      <c r="H28" s="28" t="s">
        <v>54</v>
      </c>
      <c r="I28" s="27"/>
      <c r="J28" s="96" t="str">
        <f>J5</f>
        <v>助理</v>
      </c>
      <c r="K28" s="97"/>
    </row>
    <row r="29" spans="1:11" ht="20.100000000000001" customHeight="1" x14ac:dyDescent="0.3">
      <c r="B29" s="29"/>
      <c r="C29" s="30"/>
      <c r="D29" s="31" t="s">
        <v>56</v>
      </c>
      <c r="E29" s="31"/>
      <c r="F29" s="92" t="str">
        <f>F6</f>
        <v>北京</v>
      </c>
      <c r="G29" s="92"/>
      <c r="H29" s="31" t="s">
        <v>58</v>
      </c>
      <c r="I29" s="30"/>
      <c r="J29" s="92" t="str">
        <f>J6</f>
        <v>企划活动部</v>
      </c>
      <c r="K29" s="93"/>
    </row>
    <row r="30" spans="1:11" ht="20.100000000000001" customHeight="1" x14ac:dyDescent="0.3">
      <c r="B30" s="29"/>
      <c r="C30" s="30"/>
      <c r="D30" s="31" t="s">
        <v>60</v>
      </c>
      <c r="E30" s="31"/>
      <c r="F30" s="91">
        <f>F7</f>
        <v>43704</v>
      </c>
      <c r="G30" s="92"/>
      <c r="H30" s="31" t="s">
        <v>61</v>
      </c>
      <c r="I30" s="30"/>
      <c r="J30" s="92">
        <f>J7</f>
        <v>8.2799999999999994</v>
      </c>
      <c r="K30" s="93"/>
    </row>
    <row r="31" spans="1:11" ht="20.100000000000001" customHeight="1" x14ac:dyDescent="0.3">
      <c r="B31" s="32"/>
      <c r="C31" s="33"/>
      <c r="D31" s="34"/>
      <c r="E31" s="34"/>
      <c r="F31" s="35"/>
      <c r="G31" s="35"/>
      <c r="H31" s="34" t="s">
        <v>62</v>
      </c>
      <c r="I31" s="33"/>
      <c r="J31" s="88" t="str">
        <f>J8</f>
        <v>HMZA-191113-XKH685</v>
      </c>
      <c r="K31" s="89"/>
    </row>
    <row r="32" spans="1:11" ht="20.100000000000001" customHeight="1" x14ac:dyDescent="0.3"/>
    <row r="33" spans="2:11" ht="20.100000000000001" customHeight="1" x14ac:dyDescent="0.3">
      <c r="B33" s="85"/>
      <c r="C33" s="85"/>
      <c r="D33" s="45" t="s">
        <v>83</v>
      </c>
      <c r="E33" s="85" t="s">
        <v>84</v>
      </c>
      <c r="F33" s="85"/>
      <c r="G33" s="39" t="s">
        <v>85</v>
      </c>
      <c r="H33" s="39" t="s">
        <v>86</v>
      </c>
      <c r="I33" s="90" t="s">
        <v>41</v>
      </c>
      <c r="J33" s="90"/>
      <c r="K33" s="46" t="s">
        <v>69</v>
      </c>
    </row>
    <row r="34" spans="2:11" ht="20.100000000000001" customHeight="1" x14ac:dyDescent="0.3">
      <c r="B34" s="85">
        <v>1</v>
      </c>
      <c r="C34" s="85"/>
      <c r="D34" s="47"/>
      <c r="E34" s="85"/>
      <c r="F34" s="85"/>
      <c r="G34" s="39">
        <v>100</v>
      </c>
      <c r="H34" s="39">
        <v>0</v>
      </c>
      <c r="I34" s="86">
        <f>G34*H34</f>
        <v>0</v>
      </c>
      <c r="J34" s="87"/>
      <c r="K34" s="48"/>
    </row>
    <row r="35" spans="2:11" ht="20.100000000000001" customHeight="1" x14ac:dyDescent="0.3">
      <c r="B35" s="85">
        <v>2</v>
      </c>
      <c r="C35" s="85"/>
      <c r="D35" s="47"/>
      <c r="E35" s="85"/>
      <c r="F35" s="85"/>
      <c r="G35" s="39">
        <v>200</v>
      </c>
      <c r="H35" s="39">
        <v>0</v>
      </c>
      <c r="I35" s="86">
        <f t="shared" ref="I35:I36" si="0">G35*H35</f>
        <v>0</v>
      </c>
      <c r="J35" s="87"/>
      <c r="K35" s="48"/>
    </row>
    <row r="36" spans="2:11" ht="20.100000000000001" customHeight="1" x14ac:dyDescent="0.3">
      <c r="B36" s="85">
        <v>3</v>
      </c>
      <c r="C36" s="85"/>
      <c r="D36" s="47"/>
      <c r="E36" s="85"/>
      <c r="F36" s="85"/>
      <c r="G36" s="39">
        <v>0</v>
      </c>
      <c r="H36" s="39">
        <v>0</v>
      </c>
      <c r="I36" s="86">
        <f t="shared" si="0"/>
        <v>0</v>
      </c>
      <c r="J36" s="87"/>
      <c r="K36" s="48"/>
    </row>
    <row r="37" spans="2:11" ht="20.100000000000001" customHeight="1" x14ac:dyDescent="0.3">
      <c r="B37" s="80" t="s">
        <v>41</v>
      </c>
      <c r="C37" s="81"/>
      <c r="D37" s="81"/>
      <c r="E37" s="81"/>
      <c r="F37" s="82"/>
      <c r="G37" s="41"/>
      <c r="H37" s="41">
        <f>SUM(H19:H36)</f>
        <v>0</v>
      </c>
      <c r="I37" s="83">
        <f>SUM(I34:J36)</f>
        <v>0</v>
      </c>
      <c r="J37" s="84"/>
      <c r="K37" s="42"/>
    </row>
    <row r="38" spans="2:11" ht="20.100000000000001" customHeight="1" x14ac:dyDescent="0.3">
      <c r="B38" s="30" t="s">
        <v>80</v>
      </c>
      <c r="C38" s="30"/>
      <c r="D38" s="30"/>
      <c r="E38" s="30"/>
      <c r="F38" s="30" t="s">
        <v>48</v>
      </c>
      <c r="G38" s="30" t="s">
        <v>81</v>
      </c>
      <c r="H38" s="30"/>
      <c r="I38" s="30"/>
      <c r="J38" s="30" t="s">
        <v>50</v>
      </c>
      <c r="K38" s="30"/>
    </row>
  </sheetData>
  <mergeCells count="62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F30:G30"/>
    <mergeCell ref="J30:K30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J31:K31"/>
    <mergeCell ref="B33:C33"/>
    <mergeCell ref="E33:F33"/>
    <mergeCell ref="I33:J33"/>
    <mergeCell ref="B34:C34"/>
    <mergeCell ref="E34:F34"/>
    <mergeCell ref="I34:J34"/>
    <mergeCell ref="B37:F37"/>
    <mergeCell ref="I37:J37"/>
    <mergeCell ref="B35:C35"/>
    <mergeCell ref="E35:F35"/>
    <mergeCell ref="I35:J35"/>
    <mergeCell ref="B36:C36"/>
    <mergeCell ref="E36:F36"/>
    <mergeCell ref="I36:J36"/>
  </mergeCells>
  <phoneticPr fontId="10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2024-07-15T09:41:42Z</cp:lastPrinted>
  <dcterms:created xsi:type="dcterms:W3CDTF">2014-04-15T08:52:00Z</dcterms:created>
  <dcterms:modified xsi:type="dcterms:W3CDTF">2024-07-15T09:42:42Z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