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<sst xmlns="http://schemas.openxmlformats.org/spreadsheetml/2006/main" count="112" uniqueCount="84">
  <si>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【借款报销单】</t>
  </si>
  <si>
    <t>团号：HMJB-251122-ZJT460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</si>
  <si>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</si>
  <si>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</si>
  <si>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</si>
  <si>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</si>
  <si>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</si>
  <si>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</si>
  <si>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</si>
  <si>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</si>
  <si>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</si>
  <si>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</si>
  <si>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</si>
  <si>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</si>
  <si>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</si>
  <si>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</si>
  <si>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</si>
  <si>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</si>
  <si>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</si>
  <si>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</si>
  <si>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</si>
  <si>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</si>
  <si>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</si>
  <si>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</si>
  <si>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</si>
  <si>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</si>
  <si>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</si>
  <si>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</si>
  <si>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</si>
  <si>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</si>
  <si>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</si>
  <si>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</si>
  <si>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</si>
  <si>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</si>
  <si>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</si>
  <si>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</si>
  <si>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</si>
  <si>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</si>
  <si>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</si>
  <si>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</si>
  <si>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</si>
  <si>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余力嘉宾车票报销</t>
  </si>
  <si>
    <t>至春禾（李其臻、李玉芳）车票报销</t>
  </si>
  <si>
    <t>左大建车票报销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</si>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</sst>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29" workbookViewId="0">
      <selection activeCell="I50" sqref="I50"/>
    </sheetView>
  </sheetViews>
  <sheetFormatPr defaultColWidth="9" defaultRowHeight="21" customHeight="1"/>
  <cols>
    <col min="1" max="1" width="9" style="40"/>
    <col min="2" max="2" width="16.75" customWidth="1"/>
    <col min="3" max="3" width="9.15384615384615" style="41"/>
    <col min="5" max="6" width="9.15384615384615"/>
    <col min="8" max="8" width="9.15384615384615"/>
    <col min="9" max="9" width="34.7692307692308" customWidth="1"/>
    <col min="10" max="10" width="28.5192307692308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>C12*D12</f>
        <v>0</v>
      </c>
      <c r="F12" s="52">
        <v>0</v>
      </c>
      <c r="G12" s="52">
        <v>0</v>
      </c>
      <c r="H12" s="52">
        <f t="shared" si="0"/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2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3">SUM(D12)</f>
        <v>0</v>
      </c>
      <c r="E14" s="59">
        <f t="shared" si="3"/>
        <v>0</v>
      </c>
      <c r="F14" s="59">
        <f>SUM(F12:F13)</f>
        <v>0</v>
      </c>
      <c r="G14" s="59">
        <f t="shared" ref="G14:H14" si="4">SUM(G12:G13)</f>
        <v>0</v>
      </c>
      <c r="H14" s="59">
        <f t="shared" si="4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>C15*D15</f>
        <v>0</v>
      </c>
      <c r="F15" s="52">
        <v>0</v>
      </c>
      <c r="G15" s="52">
        <v>0</v>
      </c>
      <c r="H15" s="52">
        <f t="shared" si="0"/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5">SUM(D15)</f>
        <v>0</v>
      </c>
      <c r="E19" s="59">
        <f t="shared" si="5"/>
        <v>0</v>
      </c>
      <c r="F19" s="59">
        <f t="shared" si="5"/>
        <v>0</v>
      </c>
      <c r="G19" s="59">
        <f t="shared" si="5"/>
        <v>0</v>
      </c>
      <c r="H19" s="59">
        <f t="shared" si="5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>C20*D20</f>
        <v>0</v>
      </c>
      <c r="F20" s="52">
        <v>0</v>
      </c>
      <c r="G20" s="52">
        <v>0</v>
      </c>
      <c r="H20" s="52">
        <f t="shared" si="0"/>
        <v>0</v>
      </c>
      <c r="I20" s="54"/>
      <c r="J20" s="6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0</v>
      </c>
      <c r="D22" s="59">
        <f t="shared" ref="D22:H22" si="6">SUM(D20)</f>
        <v>0</v>
      </c>
      <c r="E22" s="59">
        <f t="shared" si="6"/>
        <v>0</v>
      </c>
      <c r="F22" s="59">
        <f t="shared" si="6"/>
        <v>0</v>
      </c>
      <c r="G22" s="59">
        <f t="shared" si="6"/>
        <v>0</v>
      </c>
      <c r="H22" s="59">
        <f t="shared" si="6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0</v>
      </c>
      <c r="D23" s="62"/>
      <c r="E23" s="64">
        <f>C23*D23</f>
        <v>0</v>
      </c>
      <c r="F23" s="52">
        <v>0</v>
      </c>
      <c r="G23" s="52">
        <v>0</v>
      </c>
      <c r="H23" s="52">
        <f t="shared" si="0"/>
        <v>0</v>
      </c>
      <c r="I23" s="54"/>
      <c r="J23" s="55" t="s">
        <v>27</v>
      </c>
    </row>
    <row r="24" customHeight="1" spans="1:10">
      <c r="A24" s="65"/>
      <c r="B24" s="66"/>
      <c r="C24" s="67"/>
      <c r="D24" s="65"/>
      <c r="E24" s="67"/>
      <c r="F24" s="52">
        <v>0</v>
      </c>
      <c r="G24" s="52">
        <v>0</v>
      </c>
      <c r="H24" s="52">
        <f t="shared" ref="H24" si="7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0</v>
      </c>
      <c r="D25" s="59">
        <f t="shared" ref="D25:E25" si="8">SUM(D23)</f>
        <v>0</v>
      </c>
      <c r="E25" s="59">
        <f t="shared" si="8"/>
        <v>0</v>
      </c>
      <c r="F25" s="59">
        <f>SUM(F23:F24)</f>
        <v>0</v>
      </c>
      <c r="G25" s="59">
        <f t="shared" ref="G25:H25" si="9">SUM(G23:G24)</f>
        <v>0</v>
      </c>
      <c r="H25" s="59">
        <f t="shared" si="9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>C26*D26</f>
        <v>0</v>
      </c>
      <c r="F26" s="52">
        <v>0</v>
      </c>
      <c r="G26" s="52">
        <v>0</v>
      </c>
      <c r="H26" s="52">
        <f t="shared" si="0"/>
        <v>0</v>
      </c>
      <c r="I26" s="54"/>
      <c r="J26" s="5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6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6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69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0">SUM(D26)</f>
        <v>0</v>
      </c>
      <c r="E30" s="59">
        <f t="shared" si="10"/>
        <v>0</v>
      </c>
      <c r="F30" s="59">
        <f t="shared" si="10"/>
        <v>0</v>
      </c>
      <c r="G30" s="59">
        <f t="shared" si="10"/>
        <v>0</v>
      </c>
      <c r="H30" s="59">
        <f t="shared" si="10"/>
        <v>0</v>
      </c>
      <c r="I30" s="60"/>
      <c r="J30" s="7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>C31*D31</f>
        <v>0</v>
      </c>
      <c r="F31" s="52">
        <v>0</v>
      </c>
      <c r="G31" s="52">
        <v>0</v>
      </c>
      <c r="H31" s="52">
        <f t="shared" si="0"/>
        <v>0</v>
      </c>
      <c r="I31" s="54"/>
      <c r="J31" s="7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2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1">SUM(D31)</f>
        <v>0</v>
      </c>
      <c r="E35" s="59">
        <f t="shared" si="11"/>
        <v>0</v>
      </c>
      <c r="F35" s="59">
        <f t="shared" si="11"/>
        <v>0</v>
      </c>
      <c r="G35" s="59">
        <f t="shared" si="11"/>
        <v>0</v>
      </c>
      <c r="H35" s="59">
        <f t="shared" si="11"/>
        <v>0</v>
      </c>
      <c r="I35" s="60"/>
      <c r="J35" s="7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>C36*D36</f>
        <v>0</v>
      </c>
      <c r="F36" s="52">
        <v>0</v>
      </c>
      <c r="G36" s="52">
        <v>0</v>
      </c>
      <c r="H36" s="52">
        <f t="shared" si="0"/>
        <v>0</v>
      </c>
      <c r="I36" s="54"/>
      <c r="J36" s="6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69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2">SUM(D36)</f>
        <v>0</v>
      </c>
      <c r="E38" s="59">
        <f t="shared" si="12"/>
        <v>0</v>
      </c>
      <c r="F38" s="59">
        <f t="shared" si="12"/>
        <v>0</v>
      </c>
      <c r="G38" s="59">
        <f t="shared" si="12"/>
        <v>0</v>
      </c>
      <c r="H38" s="59">
        <f t="shared" si="12"/>
        <v>0</v>
      </c>
      <c r="I38" s="60"/>
      <c r="J38" s="7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>C39*D39</f>
        <v>0</v>
      </c>
      <c r="F39" s="52">
        <v>0</v>
      </c>
      <c r="G39" s="52">
        <v>0</v>
      </c>
      <c r="H39" s="52">
        <f t="shared" si="0"/>
        <v>0</v>
      </c>
      <c r="I39" s="54"/>
      <c r="J39" s="5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3">SUM(D39)</f>
        <v>0</v>
      </c>
      <c r="E42" s="59">
        <f t="shared" si="13"/>
        <v>0</v>
      </c>
      <c r="F42" s="59">
        <f t="shared" si="13"/>
        <v>0</v>
      </c>
      <c r="G42" s="59">
        <f t="shared" si="13"/>
        <v>0</v>
      </c>
      <c r="H42" s="59">
        <f t="shared" si="13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0</v>
      </c>
      <c r="D43" s="53"/>
      <c r="E43" s="52">
        <v>0</v>
      </c>
      <c r="F43" s="52">
        <v>724</v>
      </c>
      <c r="G43" s="52">
        <v>0</v>
      </c>
      <c r="H43" s="52">
        <f t="shared" si="0"/>
        <v>724</v>
      </c>
      <c r="I43" s="54" t="s">
        <v>41</v>
      </c>
      <c r="J43" s="71"/>
    </row>
    <row r="44" customHeight="1" spans="1:10">
      <c r="A44" s="74"/>
      <c r="B44" s="51"/>
      <c r="C44" s="52"/>
      <c r="D44" s="53"/>
      <c r="E44" s="52"/>
      <c r="F44" s="52">
        <v>4732</v>
      </c>
      <c r="G44" s="52">
        <v>0</v>
      </c>
      <c r="H44" s="52">
        <f t="shared" ref="H44:H49" si="14">F44+G44</f>
        <v>4732</v>
      </c>
      <c r="I44" s="54" t="s">
        <v>42</v>
      </c>
      <c r="J44" s="72"/>
    </row>
    <row r="45" customHeight="1" spans="1:10">
      <c r="A45" s="74"/>
      <c r="B45" s="51"/>
      <c r="C45" s="52"/>
      <c r="D45" s="53"/>
      <c r="E45" s="52"/>
      <c r="F45" s="52">
        <v>841.65</v>
      </c>
      <c r="G45" s="52">
        <v>0</v>
      </c>
      <c r="H45" s="52">
        <f t="shared" si="14"/>
        <v>841.65</v>
      </c>
      <c r="I45" s="54" t="s">
        <v>43</v>
      </c>
      <c r="J45" s="72"/>
    </row>
    <row r="46" customHeight="1" spans="1:10">
      <c r="A46" s="74"/>
      <c r="B46" s="51"/>
      <c r="C46" s="52"/>
      <c r="D46" s="53"/>
      <c r="E46" s="52"/>
      <c r="F46" s="52">
        <v>0</v>
      </c>
      <c r="G46" s="52">
        <v>0</v>
      </c>
      <c r="H46" s="52">
        <f t="shared" si="14"/>
        <v>0</v>
      </c>
      <c r="I46" s="54"/>
      <c r="J46" s="72"/>
    </row>
    <row r="47" hidden="1" customHeight="1" spans="1:10">
      <c r="A47" s="74"/>
      <c r="B47" s="51"/>
      <c r="C47" s="52"/>
      <c r="D47" s="53"/>
      <c r="E47" s="52"/>
      <c r="F47" s="52">
        <v>0</v>
      </c>
      <c r="G47" s="52">
        <v>0</v>
      </c>
      <c r="H47" s="52">
        <f t="shared" si="14"/>
        <v>0</v>
      </c>
      <c r="I47" s="54"/>
      <c r="J47" s="72"/>
    </row>
    <row r="48" hidden="1" customHeight="1" spans="1:10">
      <c r="A48" s="74"/>
      <c r="B48" s="51"/>
      <c r="C48" s="52"/>
      <c r="D48" s="53"/>
      <c r="E48" s="52"/>
      <c r="F48" s="52">
        <v>0</v>
      </c>
      <c r="G48" s="52">
        <v>0</v>
      </c>
      <c r="H48" s="52">
        <f t="shared" si="14"/>
        <v>0</v>
      </c>
      <c r="I48" s="54"/>
      <c r="J48" s="72"/>
    </row>
    <row r="49" hidden="1" customHeight="1" spans="1:10">
      <c r="A49" s="65"/>
      <c r="B49" s="51"/>
      <c r="C49" s="52"/>
      <c r="D49" s="53"/>
      <c r="E49" s="52"/>
      <c r="F49" s="52">
        <v>0</v>
      </c>
      <c r="G49" s="52">
        <v>0</v>
      </c>
      <c r="H49" s="52">
        <f t="shared" si="14"/>
        <v>0</v>
      </c>
      <c r="I49" s="54"/>
      <c r="J49" s="72"/>
    </row>
    <row r="50" s="39" customFormat="1" customHeight="1" spans="1:10">
      <c r="A50" s="57"/>
      <c r="B50" s="58" t="s">
        <v>44</v>
      </c>
      <c r="C50" s="59">
        <f>SUM(C43)</f>
        <v>0</v>
      </c>
      <c r="D50" s="59">
        <f t="shared" ref="D50:H50" si="15">SUM(D43)</f>
        <v>0</v>
      </c>
      <c r="E50" s="59">
        <f t="shared" si="15"/>
        <v>0</v>
      </c>
      <c r="F50" s="59">
        <f>SUM(F43:F45)</f>
        <v>6297.65</v>
      </c>
      <c r="G50" s="59">
        <f t="shared" si="15"/>
        <v>0</v>
      </c>
      <c r="H50" s="59">
        <f>SUM(H43:H45)</f>
        <v>6297.65</v>
      </c>
      <c r="I50" s="60"/>
      <c r="J50" s="73"/>
    </row>
    <row r="51" customHeight="1" spans="1:10">
      <c r="A51" s="57"/>
      <c r="B51" s="58" t="s">
        <v>45</v>
      </c>
      <c r="C51" s="59">
        <f>SUM(C50,C42,C38,C35,C30,C25,C22,C19,C14,C11)</f>
        <v>0</v>
      </c>
      <c r="D51" s="59">
        <f t="shared" ref="D51:H51" si="16">SUM(D50,D42,D38,D35,D30,D25,D22,D19,D14,D11)</f>
        <v>0</v>
      </c>
      <c r="E51" s="59">
        <f t="shared" si="16"/>
        <v>0</v>
      </c>
      <c r="F51" s="59">
        <f t="shared" si="16"/>
        <v>6297.65</v>
      </c>
      <c r="G51" s="59">
        <f t="shared" si="16"/>
        <v>0</v>
      </c>
      <c r="H51" s="59">
        <f t="shared" si="16"/>
        <v>6297.65</v>
      </c>
      <c r="I51" s="60"/>
      <c r="J51" s="75"/>
    </row>
    <row r="55" customHeight="1" spans="1:10">
      <c r="A55" s="76" t="s">
        <v>46</v>
      </c>
      <c r="B55" s="77"/>
      <c r="C55" s="78" t="s">
        <v>47</v>
      </c>
      <c r="D55" s="78"/>
      <c r="E55" s="78" t="s">
        <v>48</v>
      </c>
      <c r="F55" s="78"/>
      <c r="G55" s="78" t="s">
        <v>49</v>
      </c>
      <c r="H55" s="78"/>
      <c r="I55" s="79" t="s">
        <v>50</v>
      </c>
    </row>
    <row r="56" customHeight="1" spans="1:10">
      <c r="A56" s="80">
        <f>E51</f>
        <v>0</v>
      </c>
      <c r="B56" s="81"/>
      <c r="C56" s="81">
        <f>H51</f>
        <v>6297.65</v>
      </c>
      <c r="D56" s="81"/>
      <c r="E56" s="81">
        <f>F51</f>
        <v>6297.65</v>
      </c>
      <c r="F56" s="81"/>
      <c r="G56" s="81">
        <f>G51</f>
        <v>0</v>
      </c>
      <c r="H56" s="81"/>
      <c r="I56" s="82">
        <f>A56-C56</f>
        <v>-6297.65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52</v>
      </c>
      <c r="E8" s="10"/>
      <c r="F8" s="11"/>
      <c r="G8" s="11"/>
      <c r="H8" s="10" t="s">
        <v>53</v>
      </c>
      <c r="I8" s="9"/>
      <c r="J8" s="11"/>
      <c r="K8" s="12"/>
    </row>
    <row r="9" ht="18.75" customHeight="1" spans="2:11">
      <c r="B9" s="8"/>
      <c r="C9" s="9"/>
      <c r="D9" s="10" t="s">
        <v>54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1">
      <c r="B10" s="8"/>
      <c r="C10" s="9"/>
      <c r="D10" s="10" t="s">
        <v>56</v>
      </c>
      <c r="E10" s="10"/>
      <c r="F10" s="11"/>
      <c r="G10" s="11"/>
      <c r="H10" s="10" t="s">
        <v>57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58</v>
      </c>
      <c r="E13" s="16" t="s">
        <v>59</v>
      </c>
      <c r="F13" s="17"/>
      <c r="G13" s="18" t="s">
        <v>60</v>
      </c>
      <c r="H13" s="17" t="s">
        <v>61</v>
      </c>
      <c r="I13" s="16" t="s">
        <v>62</v>
      </c>
      <c r="J13" s="17"/>
      <c r="K13" s="18" t="s">
        <v>63</v>
      </c>
    </row>
    <row r="14" ht="18" customHeight="1" spans="2:11">
      <c r="B14" s="19">
        <v>1</v>
      </c>
      <c r="C14" s="20"/>
      <c r="D14" s="21" t="s">
        <v>64</v>
      </c>
      <c r="E14" s="19" t="s">
        <v>65</v>
      </c>
      <c r="F14" s="20"/>
      <c r="G14" s="23">
        <v>0</v>
      </c>
      <c r="H14" s="23"/>
      <c r="I14" s="24"/>
      <c r="J14" s="25"/>
      <c r="K14" s="26" t="s">
        <v>66</v>
      </c>
    </row>
    <row r="15" ht="18" customHeight="1" spans="2:11">
      <c r="B15" s="19">
        <v>2</v>
      </c>
      <c r="C15" s="20"/>
      <c r="D15" s="27"/>
      <c r="E15" s="22" t="s">
        <v>67</v>
      </c>
      <c r="F15" s="22"/>
      <c r="G15" s="23">
        <v>0</v>
      </c>
      <c r="H15" s="23"/>
      <c r="I15" s="24"/>
      <c r="J15" s="25"/>
      <c r="K15" s="26" t="s">
        <v>68</v>
      </c>
    </row>
    <row r="16" ht="18" customHeight="1" spans="2:11">
      <c r="B16" s="19">
        <v>3</v>
      </c>
      <c r="C16" s="20"/>
      <c r="D16" s="27"/>
      <c r="E16" s="19" t="s">
        <v>69</v>
      </c>
      <c r="F16" s="20"/>
      <c r="G16" s="23">
        <v>0</v>
      </c>
      <c r="H16" s="23"/>
      <c r="I16" s="24"/>
      <c r="J16" s="25"/>
      <c r="K16" s="26" t="s">
        <v>70</v>
      </c>
    </row>
    <row r="17" ht="18" customHeight="1" spans="2:11">
      <c r="B17" s="19">
        <v>4</v>
      </c>
      <c r="C17" s="20"/>
      <c r="D17" s="27"/>
      <c r="E17" s="19" t="s">
        <v>71</v>
      </c>
      <c r="F17" s="20"/>
      <c r="G17" s="23">
        <v>0</v>
      </c>
      <c r="H17" s="23"/>
      <c r="I17" s="24"/>
      <c r="J17" s="25"/>
      <c r="K17" s="26" t="s">
        <v>72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45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61</v>
      </c>
      <c r="C24" s="18"/>
      <c r="D24" s="18"/>
      <c r="E24" s="18"/>
      <c r="F24" s="18"/>
      <c r="G24" s="18" t="s">
        <v>73</v>
      </c>
      <c r="H24" s="18"/>
      <c r="I24" s="18"/>
      <c r="J24" s="18"/>
      <c r="K24" s="18" t="s">
        <v>74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75</v>
      </c>
      <c r="C27" s="9"/>
      <c r="D27" s="9"/>
      <c r="E27" s="9"/>
      <c r="F27" s="9" t="s">
        <v>76</v>
      </c>
      <c r="G27" s="9" t="s">
        <v>77</v>
      </c>
      <c r="H27" s="9"/>
      <c r="I27" s="9"/>
      <c r="J27" s="9" t="s">
        <v>78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52</v>
      </c>
      <c r="E8" s="10"/>
      <c r="F8" s="11"/>
      <c r="G8" s="11"/>
      <c r="H8" s="10" t="s">
        <v>53</v>
      </c>
      <c r="I8" s="9"/>
      <c r="J8" s="11"/>
      <c r="K8" s="12"/>
    </row>
    <row r="9" ht="18.75" customHeight="1" spans="2:16">
      <c r="B9" s="8"/>
      <c r="C9" s="9"/>
      <c r="D9" s="10" t="s">
        <v>54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6">
      <c r="B10" s="8"/>
      <c r="C10" s="9"/>
      <c r="D10" s="10" t="s">
        <v>56</v>
      </c>
      <c r="E10" s="10"/>
      <c r="F10" s="11"/>
      <c r="G10" s="11"/>
      <c r="H10" s="10" t="s">
        <v>57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58</v>
      </c>
      <c r="E13" s="16" t="s">
        <v>59</v>
      </c>
      <c r="F13" s="17"/>
      <c r="G13" s="18" t="s">
        <v>60</v>
      </c>
      <c r="H13" s="17" t="s">
        <v>61</v>
      </c>
      <c r="I13" s="16" t="s">
        <v>62</v>
      </c>
      <c r="J13" s="17"/>
      <c r="K13" s="18" t="s">
        <v>63</v>
      </c>
    </row>
    <row r="14" ht="18" customHeight="1" spans="2:16">
      <c r="B14" s="19">
        <v>1</v>
      </c>
      <c r="C14" s="20"/>
      <c r="D14" s="21" t="s">
        <v>80</v>
      </c>
      <c r="E14" s="22" t="s">
        <v>67</v>
      </c>
      <c r="F14" s="22"/>
      <c r="G14" s="23">
        <v>0</v>
      </c>
      <c r="H14" s="23"/>
      <c r="I14" s="24"/>
      <c r="J14" s="25"/>
      <c r="K14" s="26" t="s">
        <v>81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82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81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83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45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61</v>
      </c>
      <c r="C24" s="18"/>
      <c r="D24" s="18"/>
      <c r="E24" s="18"/>
      <c r="F24" s="18"/>
      <c r="G24" s="18" t="s">
        <v>73</v>
      </c>
      <c r="H24" s="18"/>
      <c r="I24" s="18"/>
      <c r="J24" s="18"/>
      <c r="K24" s="18" t="s">
        <v>74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75</v>
      </c>
      <c r="C27" s="9"/>
      <c r="D27" s="9"/>
      <c r="E27" s="9"/>
      <c r="F27" s="9" t="s">
        <v>76</v>
      </c>
      <c r="G27" s="9" t="s">
        <v>77</v>
      </c>
      <c r="H27" s="9"/>
      <c r="I27" s="9"/>
      <c r="J27" s="9" t="s">
        <v>78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2014-04-16T08:52:00Z</dcterms:created>
  <cp:lastPrinted>2017-01-20T02:25:00Z</cp:lastPrinted>
  <dcterms:modified xsi:type="dcterms:W3CDTF">2025-12-12T13:54:34Z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74F5B969C3B5C9461AAE3B69B9E405B0_43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