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<sst xmlns="http://schemas.openxmlformats.org/spreadsheetml/2006/main" count="92">
  <si>
    <t>【借款报销单】</t>
  </si>
  <si>
    <t>团号：KMJB-181101-ANS294</t>
  </si>
  <si>
    <t>会议日期：2018年11月01日-05日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</si>
  <si>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</si>
  <si>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</si>
  <si>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</si>
  <si>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</si>
  <si>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</si>
  <si>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</si>
  <si>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</si>
  <si>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</si>
  <si>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</si>
  <si>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</si>
  <si>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</si>
  <si>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</si>
  <si>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</si>
  <si>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</si>
  <si>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</si>
  <si>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</si>
  <si>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</si>
  <si>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</si>
  <si>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</si>
  <si>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</si>
  <si>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</si>
  <si>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</si>
  <si>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</si>
  <si>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</si>
  <si>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</si>
  <si>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</si>
  <si>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</si>
  <si>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</si>
  <si>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</si>
  <si>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</si>
  <si>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</si>
  <si>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</si>
  <si>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</si>
  <si>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</si>
  <si>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</si>
  <si>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</si>
  <si>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</si>
  <si>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</si>
  <si>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</si>
  <si>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销售安排参会老师始发地交通费报销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</si>
  <si>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</si>
  <si>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</si>
  <si>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</si>
  <si>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</si>
  <si>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</si>
  <si>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</si>
  <si>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</si>
  <si>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</si>
  <si>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</si>
  <si>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</si>
  <si>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</si>
  <si>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</si>
  <si>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</si>
  <si>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宋净菲</t>
  </si>
  <si>
    <t>职位:</t>
  </si>
  <si>
    <t>业务助理</t>
  </si>
  <si>
    <t>发生地:</t>
  </si>
  <si>
    <t>北京</t>
  </si>
  <si>
    <t>部门:</t>
  </si>
  <si>
    <t>会奖2部B组</t>
  </si>
  <si>
    <t>发生日期:</t>
  </si>
  <si>
    <t>11月4日-6日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</si>
  <si>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</si>
  <si>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</si>
  <si>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</si>
  <si>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</si>
  <si>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</si>
  <si>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</si>
  <si>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</si>
  <si>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</si>
  <si>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</si>
  <si>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</si>
  <si>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</si>
  <si>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</si>
  <si>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</si>
  <si>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</si>
  <si>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</si>
  <si>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</si>
  <si>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打车费</t>
  </si>
  <si>
    <t>11月6日打车费用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</si>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</sst>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41" formatCode="_ * #,##0_ ;_ * \-#,##0_ ;_ * &quot;-&quot;_ ;_ @_ "/>
    <numFmt numFmtId="42" formatCode="_ &quot;￥&quot;* #,##0_ ;_ &quot;￥&quot;* \-#,##0_ ;_ &quot;￥&quot;* &quot;-&quot;_ ;_ @_ "/>
    <numFmt numFmtId="179" formatCode="yyyy&quot;年&quot;m&quot;月&quot;d&quot;日&quot;;@"/>
    <numFmt numFmtId="44" formatCode="_ &quot;￥&quot;* #,##0.00_ ;_ &quot;￥&quot;* \-#,##0.00_ ;_ &quot;￥&quot;* &quot;-&quot;??_ ;_ @_ "/>
    <numFmt numFmtId="180" formatCode="0.00_ "/>
    <numFmt numFmtId="181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1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4" fillId="18" borderId="20" applyNumberFormat="0" applyAlignment="0" applyProtection="0">
      <alignment vertical="center"/>
    </xf>
    <xf numFmtId="0" fontId="23" fillId="18" borderId="17" applyNumberFormat="0" applyAlignment="0" applyProtection="0">
      <alignment vertical="center"/>
    </xf>
    <xf numFmtId="0" fontId="25" fillId="24" borderId="21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1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1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181" fontId="0" fillId="0" borderId="9" xfId="0" applyNumberFormat="1" applyBorder="1" applyAlignment="1">
      <alignment horizontal="right" vertical="center"/>
    </xf>
    <xf numFmtId="181" fontId="0" fillId="0" borderId="11" xfId="0" applyNumberForma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1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J45" sqref="J45:J52"/>
    </sheetView>
  </sheetViews>
  <sheetFormatPr defaultColWidth="9" defaultRowHeight="21" customHeight="1"/>
  <cols>
    <col min="1" max="1" width="9" style="53"/>
    <col min="2" max="2" width="16.7583333333333" customWidth="1"/>
    <col min="3" max="3" width="11.5" style="54"/>
    <col min="5" max="5" width="15.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7"/>
      <c r="J2" s="87"/>
      <c r="K2" s="87"/>
      <c r="L2" s="87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8"/>
      <c r="J8" s="89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8"/>
      <c r="J9" s="90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8"/>
      <c r="J10" s="90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8"/>
      <c r="J11" s="90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8"/>
      <c r="J12" s="90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91"/>
      <c r="J13" s="92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>C14*D14</f>
        <v>0</v>
      </c>
      <c r="F14" s="65">
        <v>0</v>
      </c>
      <c r="G14" s="65">
        <v>0</v>
      </c>
      <c r="H14" s="65">
        <f t="shared" si="0"/>
        <v>0</v>
      </c>
      <c r="I14" s="88"/>
      <c r="J14" s="89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2">F15+G15</f>
        <v>0</v>
      </c>
      <c r="I15" s="88"/>
      <c r="J15" s="90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91"/>
      <c r="J16" s="92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>C17*D17</f>
        <v>0</v>
      </c>
      <c r="F17" s="65">
        <v>0</v>
      </c>
      <c r="G17" s="65">
        <v>0</v>
      </c>
      <c r="H17" s="65">
        <f t="shared" si="0"/>
        <v>0</v>
      </c>
      <c r="I17" s="88"/>
      <c r="J17" s="93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8"/>
      <c r="J18" s="94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8"/>
      <c r="J19" s="94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8"/>
      <c r="J20" s="94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3">SUM(D17)</f>
        <v>0</v>
      </c>
      <c r="E21" s="69">
        <f t="shared" si="3"/>
        <v>0</v>
      </c>
      <c r="F21" s="69">
        <f>SUM(F17:F20)</f>
        <v>0</v>
      </c>
      <c r="G21" s="69">
        <f t="shared" ref="G21:H21" si="4">SUM(G17:G20)</f>
        <v>0</v>
      </c>
      <c r="H21" s="69">
        <f t="shared" si="4"/>
        <v>0</v>
      </c>
      <c r="I21" s="91"/>
      <c r="J21" s="95"/>
    </row>
    <row r="22" customHeight="1" spans="1:10">
      <c r="A22" s="63">
        <v>4</v>
      </c>
      <c r="B22" s="64" t="s">
        <v>24</v>
      </c>
      <c r="C22" s="65">
        <v>0</v>
      </c>
      <c r="D22" s="63">
        <v>1</v>
      </c>
      <c r="E22" s="65">
        <f>C22*D22</f>
        <v>0</v>
      </c>
      <c r="F22" s="65">
        <v>0</v>
      </c>
      <c r="G22" s="65">
        <v>0</v>
      </c>
      <c r="H22" s="65">
        <f t="shared" si="0"/>
        <v>0</v>
      </c>
      <c r="I22" s="88"/>
      <c r="J22" s="93" t="s">
        <v>25</v>
      </c>
    </row>
    <row r="23" customHeight="1" spans="1:10">
      <c r="A23" s="63"/>
      <c r="B23" s="64"/>
      <c r="C23" s="65"/>
      <c r="D23" s="63"/>
      <c r="E23" s="65"/>
      <c r="F23" s="65">
        <v>0</v>
      </c>
      <c r="G23" s="65">
        <v>0</v>
      </c>
      <c r="H23" s="65">
        <f t="shared" si="0"/>
        <v>0</v>
      </c>
      <c r="I23" s="88"/>
      <c r="J23" s="94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5">SUM(D22)</f>
        <v>1</v>
      </c>
      <c r="E24" s="69">
        <f t="shared" si="5"/>
        <v>0</v>
      </c>
      <c r="F24" s="69">
        <f>SUM(F22:F23)</f>
        <v>0</v>
      </c>
      <c r="G24" s="69">
        <f t="shared" ref="G24:H24" si="6">SUM(G22:G23)</f>
        <v>0</v>
      </c>
      <c r="H24" s="69">
        <f t="shared" si="6"/>
        <v>0</v>
      </c>
      <c r="I24" s="91"/>
      <c r="J24" s="95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6">
        <v>0</v>
      </c>
      <c r="F25" s="65">
        <v>0</v>
      </c>
      <c r="G25" s="65">
        <v>0</v>
      </c>
      <c r="H25" s="65">
        <f t="shared" si="0"/>
        <v>0</v>
      </c>
      <c r="I25" s="88"/>
      <c r="J25" s="89" t="s">
        <v>28</v>
      </c>
    </row>
    <row r="26" customHeight="1" spans="1:10">
      <c r="A26" s="73"/>
      <c r="B26" s="74"/>
      <c r="C26" s="75"/>
      <c r="D26" s="73"/>
      <c r="E26" s="77"/>
      <c r="F26" s="65">
        <v>0</v>
      </c>
      <c r="G26" s="65">
        <v>0</v>
      </c>
      <c r="H26" s="65">
        <f t="shared" ref="H26" si="7">F26+G26</f>
        <v>0</v>
      </c>
      <c r="I26" s="88"/>
      <c r="J26" s="90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8">SUM(D25)</f>
        <v>1</v>
      </c>
      <c r="E27" s="69">
        <f t="shared" si="8"/>
        <v>0</v>
      </c>
      <c r="F27" s="69">
        <f>SUM(F25:F26)</f>
        <v>0</v>
      </c>
      <c r="G27" s="69">
        <f>SUM(G25:G26)</f>
        <v>0</v>
      </c>
      <c r="H27" s="69">
        <f t="shared" ref="H27" si="9">SUM(H25:H26)</f>
        <v>0</v>
      </c>
      <c r="I27" s="91"/>
      <c r="J27" s="92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>C28*D28</f>
        <v>0</v>
      </c>
      <c r="F28" s="65">
        <v>0</v>
      </c>
      <c r="G28" s="65">
        <v>0</v>
      </c>
      <c r="H28" s="65">
        <f t="shared" si="0"/>
        <v>0</v>
      </c>
      <c r="I28" s="88"/>
      <c r="J28" s="89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8"/>
      <c r="J29" s="94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8"/>
      <c r="J30" s="94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8"/>
      <c r="J31" s="94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0">SUM(D28)</f>
        <v>0</v>
      </c>
      <c r="E32" s="69">
        <f t="shared" si="10"/>
        <v>0</v>
      </c>
      <c r="F32" s="69">
        <f>SUM(F28:F31)</f>
        <v>0</v>
      </c>
      <c r="G32" s="69">
        <f t="shared" ref="G32:H32" si="11">SUM(G28:G31)</f>
        <v>0</v>
      </c>
      <c r="H32" s="69">
        <f t="shared" si="11"/>
        <v>0</v>
      </c>
      <c r="I32" s="91"/>
      <c r="J32" s="95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>C33*D33</f>
        <v>0</v>
      </c>
      <c r="F33" s="65">
        <v>0</v>
      </c>
      <c r="G33" s="65">
        <v>0</v>
      </c>
      <c r="H33" s="65">
        <f t="shared" si="0"/>
        <v>0</v>
      </c>
      <c r="I33" s="88"/>
      <c r="J33" s="96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8"/>
      <c r="J34" s="97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8"/>
      <c r="J35" s="97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8"/>
      <c r="J36" s="97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2">SUM(D33)</f>
        <v>0</v>
      </c>
      <c r="E37" s="69">
        <f t="shared" si="12"/>
        <v>0</v>
      </c>
      <c r="F37" s="69">
        <f>SUM(F33:F36)</f>
        <v>0</v>
      </c>
      <c r="G37" s="69">
        <f t="shared" ref="G37:H37" si="13">SUM(G33:G36)</f>
        <v>0</v>
      </c>
      <c r="H37" s="69">
        <f t="shared" si="13"/>
        <v>0</v>
      </c>
      <c r="I37" s="91"/>
      <c r="J37" s="98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>C38*D38</f>
        <v>0</v>
      </c>
      <c r="F38" s="65">
        <v>0</v>
      </c>
      <c r="G38" s="65">
        <v>0</v>
      </c>
      <c r="H38" s="65">
        <f t="shared" si="0"/>
        <v>0</v>
      </c>
      <c r="I38" s="88"/>
      <c r="J38" s="93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8"/>
      <c r="J39" s="94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4">SUM(D38)</f>
        <v>0</v>
      </c>
      <c r="E40" s="69">
        <f t="shared" si="14"/>
        <v>0</v>
      </c>
      <c r="F40" s="69">
        <f>SUM(F38:F39)</f>
        <v>0</v>
      </c>
      <c r="G40" s="69">
        <f t="shared" ref="G40:H40" si="15">SUM(G38:G39)</f>
        <v>0</v>
      </c>
      <c r="H40" s="69">
        <f t="shared" si="15"/>
        <v>0</v>
      </c>
      <c r="I40" s="91"/>
      <c r="J40" s="95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>C41*D41</f>
        <v>0</v>
      </c>
      <c r="F41" s="65">
        <v>0</v>
      </c>
      <c r="G41" s="65">
        <v>0</v>
      </c>
      <c r="H41" s="65">
        <f t="shared" si="0"/>
        <v>0</v>
      </c>
      <c r="I41" s="88"/>
      <c r="J41" s="89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8"/>
      <c r="J42" s="90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8"/>
      <c r="J43" s="90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6">SUM(D41)</f>
        <v>0</v>
      </c>
      <c r="E44" s="69">
        <f t="shared" si="16"/>
        <v>0</v>
      </c>
      <c r="F44" s="69">
        <f>SUM(F41:F43)</f>
        <v>0</v>
      </c>
      <c r="G44" s="69">
        <f t="shared" ref="G44:H44" si="17">SUM(G41:G43)</f>
        <v>0</v>
      </c>
      <c r="H44" s="69">
        <f t="shared" si="17"/>
        <v>0</v>
      </c>
      <c r="I44" s="91"/>
      <c r="J44" s="92"/>
    </row>
    <row r="45" customHeight="1" spans="1:10">
      <c r="A45" s="70">
        <v>10</v>
      </c>
      <c r="B45" s="64" t="s">
        <v>41</v>
      </c>
      <c r="C45" s="65">
        <v>4911.82</v>
      </c>
      <c r="D45" s="66">
        <v>1</v>
      </c>
      <c r="E45" s="65">
        <f>C45*D45</f>
        <v>4911.82</v>
      </c>
      <c r="F45" s="65">
        <v>0</v>
      </c>
      <c r="G45" s="65">
        <v>0</v>
      </c>
      <c r="H45" s="65">
        <f t="shared" si="0"/>
        <v>0</v>
      </c>
      <c r="I45" s="99" t="s">
        <v>42</v>
      </c>
      <c r="J45" s="96"/>
    </row>
    <row r="46" customHeight="1" spans="1:10">
      <c r="A46" s="78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8">F46+G46</f>
        <v>0</v>
      </c>
      <c r="I46" s="88"/>
      <c r="J46" s="97"/>
    </row>
    <row r="47" customHeight="1" spans="1:10">
      <c r="A47" s="78"/>
      <c r="B47" s="64"/>
      <c r="C47" s="65"/>
      <c r="D47" s="66"/>
      <c r="E47" s="65"/>
      <c r="F47" s="65">
        <v>0</v>
      </c>
      <c r="G47" s="65">
        <v>0</v>
      </c>
      <c r="H47" s="65">
        <f t="shared" si="18"/>
        <v>0</v>
      </c>
      <c r="I47" s="88"/>
      <c r="J47" s="97"/>
    </row>
    <row r="48" customHeight="1" spans="1:10">
      <c r="A48" s="78"/>
      <c r="B48" s="64"/>
      <c r="C48" s="65"/>
      <c r="D48" s="66"/>
      <c r="E48" s="65"/>
      <c r="F48" s="65">
        <v>0</v>
      </c>
      <c r="G48" s="65">
        <v>0</v>
      </c>
      <c r="H48" s="65">
        <f t="shared" si="18"/>
        <v>0</v>
      </c>
      <c r="I48" s="88"/>
      <c r="J48" s="97"/>
    </row>
    <row r="49" customHeight="1" spans="1:10">
      <c r="A49" s="78"/>
      <c r="B49" s="64"/>
      <c r="C49" s="65"/>
      <c r="D49" s="66"/>
      <c r="E49" s="65"/>
      <c r="F49" s="65">
        <v>0</v>
      </c>
      <c r="G49" s="65">
        <v>0</v>
      </c>
      <c r="H49" s="65">
        <f t="shared" si="18"/>
        <v>0</v>
      </c>
      <c r="I49" s="88"/>
      <c r="J49" s="97"/>
    </row>
    <row r="50" customHeight="1" spans="1:10">
      <c r="A50" s="78"/>
      <c r="B50" s="64"/>
      <c r="C50" s="65"/>
      <c r="D50" s="66"/>
      <c r="E50" s="65"/>
      <c r="F50" s="65">
        <v>0</v>
      </c>
      <c r="G50" s="65">
        <v>0</v>
      </c>
      <c r="H50" s="65">
        <f t="shared" si="18"/>
        <v>0</v>
      </c>
      <c r="I50" s="88"/>
      <c r="J50" s="97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8"/>
        <v>0</v>
      </c>
      <c r="I51" s="88"/>
      <c r="J51" s="97"/>
    </row>
    <row r="52" s="52" customFormat="1" customHeight="1" spans="1:10">
      <c r="A52" s="67"/>
      <c r="B52" s="68" t="s">
        <v>43</v>
      </c>
      <c r="C52" s="69">
        <f>SUM(C45)</f>
        <v>4911.82</v>
      </c>
      <c r="D52" s="69">
        <f t="shared" ref="D52:E52" si="19">SUM(D45)</f>
        <v>1</v>
      </c>
      <c r="E52" s="69">
        <f t="shared" si="19"/>
        <v>4911.82</v>
      </c>
      <c r="F52" s="69">
        <f>SUM(F45:F51)</f>
        <v>0</v>
      </c>
      <c r="G52" s="69">
        <f t="shared" ref="G52:H52" si="20">SUM(G45:G51)</f>
        <v>0</v>
      </c>
      <c r="H52" s="69">
        <f t="shared" si="20"/>
        <v>0</v>
      </c>
      <c r="I52" s="91"/>
      <c r="J52" s="98"/>
    </row>
    <row r="53" customHeight="1" spans="1:10">
      <c r="A53" s="67"/>
      <c r="B53" s="68" t="s">
        <v>44</v>
      </c>
      <c r="C53" s="69">
        <f>SUM(C52,C44,C40,C37,C32,C27,C24,C21,C16,C13)</f>
        <v>4911.82</v>
      </c>
      <c r="D53" s="69">
        <f t="shared" ref="D53:H53" si="21">SUM(D52,D44,D40,D37,D32,D27,D24,D21,D16,D13)</f>
        <v>3</v>
      </c>
      <c r="E53" s="69">
        <f t="shared" si="21"/>
        <v>4911.82</v>
      </c>
      <c r="F53" s="69">
        <f t="shared" si="21"/>
        <v>0</v>
      </c>
      <c r="G53" s="69">
        <f t="shared" si="21"/>
        <v>0</v>
      </c>
      <c r="H53" s="69">
        <f t="shared" si="21"/>
        <v>0</v>
      </c>
      <c r="I53" s="91"/>
      <c r="J53" s="100"/>
    </row>
    <row r="57" customHeight="1" spans="1:9">
      <c r="A57" s="79" t="s">
        <v>45</v>
      </c>
      <c r="B57" s="80"/>
      <c r="C57" s="81" t="s">
        <v>46</v>
      </c>
      <c r="D57" s="81"/>
      <c r="E57" s="81" t="s">
        <v>47</v>
      </c>
      <c r="F57" s="81"/>
      <c r="G57" s="81" t="s">
        <v>48</v>
      </c>
      <c r="H57" s="81"/>
      <c r="I57" s="101" t="s">
        <v>49</v>
      </c>
    </row>
    <row r="58" customHeight="1" spans="1:9">
      <c r="A58" s="82">
        <f>E53</f>
        <v>4911.82</v>
      </c>
      <c r="B58" s="83"/>
      <c r="C58" s="83">
        <f>H53</f>
        <v>0</v>
      </c>
      <c r="D58" s="83"/>
      <c r="E58" s="83">
        <f>F53</f>
        <v>0</v>
      </c>
      <c r="F58" s="83"/>
      <c r="G58" s="83">
        <f>G53</f>
        <v>0</v>
      </c>
      <c r="H58" s="83"/>
      <c r="I58" s="102">
        <f>A58-C58</f>
        <v>4911.82</v>
      </c>
    </row>
    <row r="60" customHeight="1" spans="1:9">
      <c r="A60" s="84" t="s">
        <v>50</v>
      </c>
      <c r="B60" s="85"/>
      <c r="C60" s="86" t="s">
        <v>51</v>
      </c>
      <c r="D60" s="84"/>
      <c r="E60" s="84" t="s">
        <v>52</v>
      </c>
      <c r="F60" s="84"/>
      <c r="G60" s="84" t="s">
        <v>53</v>
      </c>
      <c r="H60" s="84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opLeftCell="A19" workbookViewId="0">
      <selection activeCell="N16" sqref="N16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1.7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7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8"/>
    </row>
    <row r="7" ht="20.1" customHeight="1" spans="2:11">
      <c r="B7" s="8"/>
      <c r="C7" s="9"/>
      <c r="D7" s="10" t="s">
        <v>63</v>
      </c>
      <c r="E7" s="10"/>
      <c r="F7" s="11" t="s">
        <v>64</v>
      </c>
      <c r="G7" s="11"/>
      <c r="H7" s="10" t="s">
        <v>65</v>
      </c>
      <c r="I7" s="39"/>
      <c r="J7" s="11"/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40"/>
      <c r="J8" s="15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2"/>
      <c r="J11" s="43"/>
      <c r="K11" s="44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0</v>
      </c>
      <c r="H12" s="25"/>
      <c r="I12" s="42"/>
      <c r="J12" s="43"/>
      <c r="K12" s="44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2"/>
      <c r="J13" s="43"/>
      <c r="K13" s="44" t="s">
        <v>75</v>
      </c>
    </row>
    <row r="14" ht="20.1" customHeight="1" spans="2:11">
      <c r="B14" s="22">
        <v>4</v>
      </c>
      <c r="C14" s="23"/>
      <c r="D14" s="26"/>
      <c r="E14" s="22" t="s">
        <v>79</v>
      </c>
      <c r="F14" s="23"/>
      <c r="G14" s="25">
        <v>0</v>
      </c>
      <c r="H14" s="25"/>
      <c r="I14" s="42"/>
      <c r="J14" s="43"/>
      <c r="K14" s="44" t="s">
        <v>80</v>
      </c>
    </row>
    <row r="15" ht="20.1" customHeight="1" spans="2:11">
      <c r="B15" s="22">
        <v>5</v>
      </c>
      <c r="C15" s="23"/>
      <c r="D15" s="24" t="s">
        <v>41</v>
      </c>
      <c r="E15" s="27" t="s">
        <v>81</v>
      </c>
      <c r="F15" s="27"/>
      <c r="G15" s="25">
        <v>33</v>
      </c>
      <c r="H15" s="25">
        <v>33</v>
      </c>
      <c r="I15" s="42"/>
      <c r="J15" s="43"/>
      <c r="K15" s="44" t="s">
        <v>82</v>
      </c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33</v>
      </c>
      <c r="H18" s="30">
        <f>SUM(H11:H17)</f>
        <v>33</v>
      </c>
      <c r="I18" s="45">
        <f>SUM(I11:J17)</f>
        <v>0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83</v>
      </c>
      <c r="H20" s="21"/>
      <c r="I20" s="21"/>
      <c r="J20" s="21"/>
      <c r="K20" s="21" t="s">
        <v>84</v>
      </c>
    </row>
    <row r="21" ht="20.1" customHeight="1" spans="2:11">
      <c r="B21" s="31">
        <f>H18</f>
        <v>33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9">
        <f>SUM(B21:J21)</f>
        <v>33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85</v>
      </c>
      <c r="C23" s="16"/>
      <c r="D23" s="16"/>
      <c r="E23" s="16"/>
      <c r="F23" s="16" t="s">
        <v>51</v>
      </c>
      <c r="G23" s="16" t="s">
        <v>86</v>
      </c>
      <c r="H23" s="16"/>
      <c r="I23" s="16"/>
      <c r="J23" s="16" t="s">
        <v>53</v>
      </c>
      <c r="K23" s="16"/>
    </row>
    <row r="26" ht="18.7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宋净菲</v>
      </c>
      <c r="G28" s="7"/>
      <c r="H28" s="6" t="s">
        <v>57</v>
      </c>
      <c r="I28" s="5"/>
      <c r="J28" s="7" t="str">
        <f>J5</f>
        <v>业务助理</v>
      </c>
      <c r="K28" s="37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会奖2部B组</v>
      </c>
      <c r="K29" s="38"/>
    </row>
    <row r="30" ht="20.1" customHeight="1" spans="2:11">
      <c r="B30" s="8"/>
      <c r="C30" s="9"/>
      <c r="D30" s="10" t="s">
        <v>63</v>
      </c>
      <c r="E30" s="10"/>
      <c r="F30" s="11" t="str">
        <f>F7</f>
        <v>11月4日-6日</v>
      </c>
      <c r="G30" s="11"/>
      <c r="H30" s="10" t="s">
        <v>65</v>
      </c>
      <c r="I30" s="39"/>
      <c r="J30" s="11">
        <f>J7</f>
        <v>0</v>
      </c>
      <c r="K30" s="38"/>
    </row>
    <row r="31" ht="20.1" customHeight="1" spans="2:11">
      <c r="B31" s="12"/>
      <c r="C31" s="13"/>
      <c r="D31" s="14"/>
      <c r="E31" s="14"/>
      <c r="F31" s="15"/>
      <c r="G31" s="15"/>
      <c r="H31" s="14" t="s">
        <v>66</v>
      </c>
      <c r="I31" s="40"/>
      <c r="J31" s="15">
        <f>J8</f>
        <v>0</v>
      </c>
      <c r="K31" s="41"/>
    </row>
    <row r="32" ht="20.1" customHeight="1"/>
    <row r="33" ht="20.1" customHeight="1" spans="2:11">
      <c r="B33" s="27"/>
      <c r="C33" s="27"/>
      <c r="D33" s="32" t="s">
        <v>88</v>
      </c>
      <c r="E33" s="27" t="s">
        <v>89</v>
      </c>
      <c r="F33" s="27"/>
      <c r="G33" s="25" t="s">
        <v>90</v>
      </c>
      <c r="H33" s="25" t="s">
        <v>91</v>
      </c>
      <c r="I33" s="25" t="s">
        <v>44</v>
      </c>
      <c r="J33" s="25"/>
      <c r="K33" s="50" t="s">
        <v>72</v>
      </c>
    </row>
    <row r="34" ht="20.1" customHeight="1" spans="2:11">
      <c r="B34" s="27">
        <v>1</v>
      </c>
      <c r="C34" s="27"/>
      <c r="D34" s="33"/>
      <c r="E34" s="34">
        <v>43043</v>
      </c>
      <c r="F34" s="27"/>
      <c r="G34" s="25">
        <v>200</v>
      </c>
      <c r="H34" s="25">
        <v>1</v>
      </c>
      <c r="I34" s="42">
        <f>G34*H34</f>
        <v>200</v>
      </c>
      <c r="J34" s="43"/>
      <c r="K34" s="51"/>
    </row>
    <row r="35" ht="20.1" customHeight="1" spans="2:11">
      <c r="B35" s="27">
        <v>2</v>
      </c>
      <c r="C35" s="27"/>
      <c r="D35" s="33"/>
      <c r="E35" s="34">
        <v>43044</v>
      </c>
      <c r="F35" s="27"/>
      <c r="G35" s="25">
        <v>200</v>
      </c>
      <c r="H35" s="25">
        <v>1</v>
      </c>
      <c r="I35" s="42">
        <f t="shared" ref="I35:I36" si="0">G35*H35</f>
        <v>200</v>
      </c>
      <c r="J35" s="43"/>
      <c r="K35" s="51"/>
    </row>
    <row r="36" ht="20.1" customHeight="1" spans="2:11">
      <c r="B36" s="27">
        <v>3</v>
      </c>
      <c r="C36" s="27"/>
      <c r="D36" s="33"/>
      <c r="E36" s="35">
        <v>43045</v>
      </c>
      <c r="F36" s="35"/>
      <c r="G36" s="25">
        <v>100</v>
      </c>
      <c r="H36" s="25">
        <v>1</v>
      </c>
      <c r="I36" s="42">
        <f t="shared" si="0"/>
        <v>100</v>
      </c>
      <c r="J36" s="43"/>
      <c r="K36" s="51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3</v>
      </c>
      <c r="I37" s="45">
        <f>SUM(I34:J36)</f>
        <v>500</v>
      </c>
      <c r="J37" s="46"/>
      <c r="K37" s="47"/>
    </row>
    <row r="38" ht="20.1" customHeight="1" spans="2:11">
      <c r="B38" s="16" t="s">
        <v>85</v>
      </c>
      <c r="C38" s="16"/>
      <c r="D38" s="16"/>
      <c r="E38" s="16"/>
      <c r="F38" s="16" t="s">
        <v>51</v>
      </c>
      <c r="G38" s="16" t="s">
        <v>86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2017-09-06T05:53:00Z</cp:lastPrinted>
  <dcterms:modified xsi:type="dcterms:W3CDTF">2018-12-17T07:12:14Z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