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'结算-地接社'!$A$1:$G$37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<sst xmlns="http://schemas.openxmlformats.org/spreadsheetml/2006/main" count="56" uniqueCount="55">
  <si>
    <t xml:space="preserve">先声药业会务服务报价表 </t>
  </si>
  <si>
    <t>项目名称：6.1再明钟桃重庆会PUR2305165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</si>
  <si>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</si>
  <si>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</si>
  <si>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活动时间：6月1号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</si>
  <si>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</si>
  <si>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</si>
  <si>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活动地点：重庆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</si>
  <si>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</si>
  <si>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</si>
  <si>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拟参加人数：50+5人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</si>
  <si>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</si>
  <si>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</si>
  <si>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</si>
  <si>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</si>
  <si>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</si>
  <si>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</si>
  <si>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</si>
  <si>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</si>
  <si>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</si>
  <si>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</si>
  <si>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r>
      <rPr>
        <sz val="9"/>
        <rFont val="Arial"/>
        <charset val="134"/>
      </rPr>
      <t>6</t>
    </r>
    <r>
      <rPr>
        <sz val="9"/>
        <rFont val="宋体"/>
        <charset val="134"/>
      </rPr>
      <t>月</t>
    </r>
    <r>
      <rPr>
        <sz val="9"/>
        <rFont val="Arial"/>
        <charset val="134"/>
      </rPr>
      <t>1</t>
    </r>
    <r>
      <rPr>
        <sz val="9"/>
        <rFont val="宋体"/>
        <charset val="134"/>
      </rPr>
      <t>号晚上</t>
    </r>
    <r>
      <rPr>
        <sz val="9"/>
        <rFont val="Arial"/>
        <charset val="134"/>
      </rPr>
      <t>15</t>
    </r>
    <r>
      <rPr>
        <sz val="9"/>
        <rFont val="宋体"/>
        <charset val="134"/>
      </rPr>
      <t>间大床房（含单早）</t>
    </r>
  </si>
  <si>
    <t>会议室</t>
  </si>
  <si>
    <r>
      <rPr>
        <sz val="9"/>
        <rFont val="Arial"/>
        <charset val="134"/>
      </rPr>
      <t>6</t>
    </r>
    <r>
      <rPr>
        <sz val="9"/>
        <rFont val="宋体"/>
        <charset val="134"/>
      </rPr>
      <t>月</t>
    </r>
    <r>
      <rPr>
        <sz val="9"/>
        <rFont val="Arial"/>
        <charset val="134"/>
      </rPr>
      <t>1</t>
    </r>
    <r>
      <rPr>
        <sz val="9"/>
        <rFont val="宋体"/>
        <charset val="134"/>
      </rPr>
      <t>号：</t>
    </r>
    <r>
      <rPr>
        <sz val="9"/>
        <rFont val="Arial"/>
        <charset val="134"/>
      </rPr>
      <t>12</t>
    </r>
    <r>
      <rPr>
        <sz val="9"/>
        <rFont val="宋体"/>
        <charset val="134"/>
      </rPr>
      <t>：</t>
    </r>
    <r>
      <rPr>
        <sz val="9"/>
        <rFont val="Arial"/>
        <charset val="134"/>
      </rPr>
      <t>00-18</t>
    </r>
    <r>
      <rPr>
        <sz val="9"/>
        <rFont val="宋体"/>
        <charset val="134"/>
      </rPr>
      <t>：</t>
    </r>
    <r>
      <rPr>
        <sz val="9"/>
        <rFont val="Arial"/>
        <charset val="134"/>
      </rPr>
      <t>00</t>
    </r>
    <r>
      <rPr>
        <sz val="9"/>
        <rFont val="宋体"/>
        <charset val="134"/>
      </rPr>
      <t>（</t>
    </r>
    <r>
      <rPr>
        <sz val="9"/>
        <rFont val="Arial"/>
        <charset val="134"/>
      </rPr>
      <t>60</t>
    </r>
    <r>
      <rPr>
        <sz val="9"/>
        <rFont val="宋体"/>
        <charset val="134"/>
      </rPr>
      <t>人左右）四楼2号厅80平米左右</t>
    </r>
  </si>
  <si>
    <t>晚餐</t>
  </si>
  <si>
    <r>
      <rPr>
        <sz val="9"/>
        <rFont val="Arial"/>
        <charset val="134"/>
      </rPr>
      <t>6</t>
    </r>
    <r>
      <rPr>
        <sz val="9"/>
        <rFont val="宋体"/>
        <charset val="134"/>
      </rPr>
      <t>月</t>
    </r>
    <r>
      <rPr>
        <sz val="9"/>
        <rFont val="Arial"/>
        <charset val="134"/>
      </rPr>
      <t>1</t>
    </r>
    <r>
      <rPr>
        <sz val="9"/>
        <rFont val="宋体"/>
        <charset val="134"/>
      </rPr>
      <t>号晚餐：</t>
    </r>
    <r>
      <rPr>
        <sz val="9"/>
        <rFont val="Arial"/>
        <charset val="134"/>
      </rPr>
      <t>7</t>
    </r>
    <r>
      <rPr>
        <sz val="9"/>
        <rFont val="宋体"/>
        <charset val="134"/>
      </rPr>
      <t>备</t>
    </r>
    <r>
      <rPr>
        <sz val="9"/>
        <rFont val="Arial"/>
        <charset val="134"/>
      </rPr>
      <t>1</t>
    </r>
  </si>
  <si>
    <t>酒水</t>
  </si>
  <si>
    <t>习酒窖藏1988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</si>
  <si>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</si>
  <si>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</si>
  <si>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小车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</si>
  <si>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</si>
  <si>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</si>
  <si>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</si>
  <si>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</si>
  <si>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</si>
  <si>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门型展架1</t>
  </si>
  <si>
    <t>1.2m*2m</t>
  </si>
  <si>
    <t>横幅</t>
  </si>
  <si>
    <t>10m*0.67m</t>
  </si>
  <si>
    <t>日程单页</t>
  </si>
  <si>
    <t>A4，157g铜版纸</t>
  </si>
  <si>
    <t>普通A4彩印</t>
  </si>
  <si>
    <t>按页数报价</t>
  </si>
  <si>
    <t>席卡</t>
  </si>
  <si>
    <t>250g铜版纸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</si>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</sst>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3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3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20" borderId="36" applyNumberFormat="0" applyAlignment="0" applyProtection="0">
      <alignment vertical="center"/>
    </xf>
    <xf numFmtId="0" fontId="25" fillId="20" borderId="32" applyNumberFormat="0" applyAlignment="0" applyProtection="0">
      <alignment vertical="center"/>
    </xf>
    <xf numFmtId="0" fontId="26" fillId="21" borderId="3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6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176" fontId="2" fillId="6" borderId="22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177" fontId="2" fillId="10" borderId="3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7"/>
  <sheetViews>
    <sheetView tabSelected="1" view="pageBreakPreview" zoomScaleNormal="85" workbookViewId="0">
      <selection activeCell="A1" sqref="A1:H37"/>
    </sheetView>
  </sheetViews>
  <sheetFormatPr defaultColWidth="9" defaultRowHeight="12.5" outlineLevelCol="6"/>
  <cols>
    <col min="1" max="1" width="7.25" style="4" customWidth="1"/>
    <col min="2" max="2" width="9.875" style="4" customWidth="1"/>
    <col min="3" max="3" width="39.1916666666667" style="4" customWidth="1"/>
    <col min="4" max="4" width="11.2666666666667" style="4" customWidth="1"/>
    <col min="5" max="5" width="16.275" style="4" customWidth="1"/>
    <col min="6" max="7" width="12.45" style="4" customWidth="1"/>
    <col min="8" max="16384" width="9" style="4"/>
  </cols>
  <sheetData>
    <row r="1" ht="13" spans="1:4">
      <c r="A1" s="5"/>
      <c r="B1" s="5"/>
      <c r="C1" s="5"/>
      <c r="D1" s="6"/>
    </row>
    <row r="2" ht="13" spans="1:4">
      <c r="A2" s="5"/>
      <c r="B2" s="5"/>
      <c r="C2" s="5"/>
      <c r="D2" s="6"/>
    </row>
    <row r="3" ht="45.75" customHeight="1" spans="1:7">
      <c r="A3" s="7" t="s">
        <v>0</v>
      </c>
      <c r="B3" s="7"/>
      <c r="C3" s="7"/>
      <c r="D3" s="7"/>
      <c r="E3" s="7"/>
      <c r="F3" s="7"/>
      <c r="G3" s="7"/>
    </row>
    <row r="4" s="1" customFormat="1" ht="17.25" customHeight="1" spans="1:5">
      <c r="A4" s="8" t="s">
        <v>1</v>
      </c>
      <c r="B4" s="9"/>
      <c r="C4" s="5"/>
      <c r="D4" s="9" t="s">
        <v>2</v>
      </c>
      <c r="E4" s="8" t="s">
        <v>3</v>
      </c>
    </row>
    <row r="5" s="1" customFormat="1" ht="17.25" customHeight="1" spans="1:5">
      <c r="A5" s="8" t="s">
        <v>4</v>
      </c>
      <c r="B5" s="9"/>
      <c r="C5" s="5"/>
      <c r="D5" s="9" t="s">
        <v>5</v>
      </c>
      <c r="E5" s="8" t="s">
        <v>6</v>
      </c>
    </row>
    <row r="6" s="1" customFormat="1" ht="17.25" customHeight="1" spans="1:5">
      <c r="A6" s="8" t="s">
        <v>7</v>
      </c>
      <c r="B6" s="9"/>
      <c r="C6" s="5"/>
      <c r="D6" s="9" t="s">
        <v>8</v>
      </c>
      <c r="E6" s="10" t="s">
        <v>9</v>
      </c>
    </row>
    <row r="7" s="1" customFormat="1" ht="17.25" customHeight="1" spans="1:5">
      <c r="A7" s="8" t="s">
        <v>10</v>
      </c>
      <c r="B7" s="9"/>
      <c r="C7" s="5"/>
      <c r="D7" s="11" t="s">
        <v>11</v>
      </c>
      <c r="E7" s="8" t="s">
        <v>12</v>
      </c>
    </row>
    <row r="8" s="1" customFormat="1" ht="12.25"/>
    <row r="9" s="2" customFormat="1" ht="27.75" customHeight="1" spans="1:7">
      <c r="A9" s="12" t="s">
        <v>13</v>
      </c>
      <c r="B9" s="13"/>
      <c r="C9" s="14" t="s">
        <v>14</v>
      </c>
      <c r="D9" s="14" t="s">
        <v>15</v>
      </c>
      <c r="E9" s="14" t="s">
        <v>16</v>
      </c>
      <c r="F9" s="14" t="s">
        <v>17</v>
      </c>
      <c r="G9" s="15" t="s">
        <v>18</v>
      </c>
    </row>
    <row r="10" s="2" customFormat="1" ht="17.25" customHeight="1" spans="1:7">
      <c r="A10" s="16" t="s">
        <v>19</v>
      </c>
      <c r="B10" s="17"/>
      <c r="C10" s="17"/>
      <c r="D10" s="17"/>
      <c r="E10" s="17"/>
      <c r="F10" s="17"/>
      <c r="G10" s="18"/>
    </row>
    <row r="11" s="3" customFormat="1" ht="17.25" customHeight="1" spans="1:7">
      <c r="A11" s="19" t="s">
        <v>20</v>
      </c>
      <c r="B11" s="20"/>
      <c r="C11" s="21" t="s">
        <v>21</v>
      </c>
      <c r="D11" s="22">
        <v>298</v>
      </c>
      <c r="E11" s="23">
        <v>15</v>
      </c>
      <c r="F11" s="23">
        <v>1</v>
      </c>
      <c r="G11" s="24">
        <f t="shared" ref="G11:G14" si="0">D11*E11*F11</f>
        <v>4470</v>
      </c>
    </row>
    <row r="12" s="3" customFormat="1" ht="17.25" customHeight="1" spans="1:7">
      <c r="A12" s="19" t="s">
        <v>22</v>
      </c>
      <c r="B12" s="20"/>
      <c r="C12" s="21" t="s">
        <v>23</v>
      </c>
      <c r="D12" s="22">
        <v>2800</v>
      </c>
      <c r="E12" s="23">
        <v>1</v>
      </c>
      <c r="F12" s="23">
        <v>1</v>
      </c>
      <c r="G12" s="24">
        <f t="shared" si="0"/>
        <v>2800</v>
      </c>
    </row>
    <row r="13" s="3" customFormat="1" ht="17.25" customHeight="1" spans="1:7">
      <c r="A13" s="19" t="s">
        <v>24</v>
      </c>
      <c r="B13" s="20"/>
      <c r="C13" s="21" t="s">
        <v>25</v>
      </c>
      <c r="D13" s="22">
        <v>2000</v>
      </c>
      <c r="E13" s="23">
        <v>7</v>
      </c>
      <c r="F13" s="23">
        <v>1</v>
      </c>
      <c r="G13" s="24">
        <f t="shared" si="0"/>
        <v>14000</v>
      </c>
    </row>
    <row r="14" s="3" customFormat="1" ht="17.25" customHeight="1" spans="1:7">
      <c r="A14" s="19" t="s">
        <v>26</v>
      </c>
      <c r="B14" s="20"/>
      <c r="C14" s="21" t="s">
        <v>27</v>
      </c>
      <c r="D14" s="22">
        <v>575</v>
      </c>
      <c r="E14" s="23">
        <v>6</v>
      </c>
      <c r="F14" s="23">
        <v>1</v>
      </c>
      <c r="G14" s="24">
        <f t="shared" si="0"/>
        <v>3450</v>
      </c>
    </row>
    <row r="15" s="1" customFormat="1" ht="17.25" customHeight="1" spans="1:7">
      <c r="A15" s="25" t="s">
        <v>28</v>
      </c>
      <c r="B15" s="26"/>
      <c r="C15" s="26"/>
      <c r="D15" s="26"/>
      <c r="E15" s="26"/>
      <c r="F15" s="27"/>
      <c r="G15" s="28">
        <f>G11+G12+G13+G14</f>
        <v>24720</v>
      </c>
    </row>
    <row r="16" s="2" customFormat="1" ht="17.25" customHeight="1" spans="1:7">
      <c r="A16" s="29" t="s">
        <v>29</v>
      </c>
      <c r="B16" s="30"/>
      <c r="C16" s="30"/>
      <c r="D16" s="30"/>
      <c r="E16" s="30"/>
      <c r="F16" s="30"/>
      <c r="G16" s="31"/>
    </row>
    <row r="17" s="1" customFormat="1" ht="15.75" customHeight="1" spans="1:7">
      <c r="A17" s="32"/>
      <c r="B17" s="33" t="s">
        <v>30</v>
      </c>
      <c r="C17" s="34"/>
      <c r="D17" s="35"/>
      <c r="E17" s="35"/>
      <c r="F17" s="35"/>
      <c r="G17" s="36">
        <f>D17*E17*F17</f>
        <v>0</v>
      </c>
    </row>
    <row r="18" s="1" customFormat="1" ht="30" customHeight="1" spans="1:7">
      <c r="A18" s="37" t="s">
        <v>31</v>
      </c>
      <c r="B18" s="38" t="s">
        <v>32</v>
      </c>
      <c r="C18" s="34" t="s">
        <v>33</v>
      </c>
      <c r="D18" s="39"/>
      <c r="E18" s="40"/>
      <c r="F18" s="40"/>
      <c r="G18" s="36">
        <f>D18*E18*F18</f>
        <v>0</v>
      </c>
    </row>
    <row r="19" s="1" customFormat="1" ht="17.25" customHeight="1" spans="1:7">
      <c r="A19" s="41" t="s">
        <v>34</v>
      </c>
      <c r="B19" s="42"/>
      <c r="C19" s="42"/>
      <c r="D19" s="42"/>
      <c r="E19" s="42"/>
      <c r="F19" s="42"/>
      <c r="G19" s="43">
        <f>SUM(G17:G18)</f>
        <v>0</v>
      </c>
    </row>
    <row r="20" s="2" customFormat="1" ht="17.25" customHeight="1" spans="1:7">
      <c r="A20" s="29" t="s">
        <v>35</v>
      </c>
      <c r="B20" s="30"/>
      <c r="C20" s="30"/>
      <c r="D20" s="30"/>
      <c r="E20" s="30"/>
      <c r="F20" s="30"/>
      <c r="G20" s="30"/>
    </row>
    <row r="21" s="1" customFormat="1" ht="17.1" customHeight="1" spans="1:7">
      <c r="A21" s="44" t="s">
        <v>36</v>
      </c>
      <c r="B21" s="45"/>
      <c r="C21" s="21" t="s">
        <v>37</v>
      </c>
      <c r="D21" s="22">
        <v>200</v>
      </c>
      <c r="E21" s="23">
        <v>3</v>
      </c>
      <c r="F21" s="23">
        <v>1</v>
      </c>
      <c r="G21" s="24">
        <f t="shared" ref="G21:G26" si="1">D21*E21*F21</f>
        <v>600</v>
      </c>
    </row>
    <row r="22" s="1" customFormat="1" ht="17.1" customHeight="1" spans="1:7">
      <c r="A22" s="19" t="s">
        <v>38</v>
      </c>
      <c r="B22" s="20"/>
      <c r="C22" s="21" t="s">
        <v>39</v>
      </c>
      <c r="D22" s="22">
        <v>200</v>
      </c>
      <c r="E22" s="23">
        <v>1</v>
      </c>
      <c r="F22" s="23">
        <v>1</v>
      </c>
      <c r="G22" s="24">
        <f t="shared" si="1"/>
        <v>200</v>
      </c>
    </row>
    <row r="23" s="1" customFormat="1" ht="17.1" customHeight="1" spans="1:7">
      <c r="A23" s="44" t="s">
        <v>40</v>
      </c>
      <c r="B23" s="45"/>
      <c r="C23" s="46" t="s">
        <v>41</v>
      </c>
      <c r="D23" s="47">
        <v>5</v>
      </c>
      <c r="E23" s="23">
        <v>70</v>
      </c>
      <c r="F23" s="23">
        <v>1</v>
      </c>
      <c r="G23" s="24">
        <f t="shared" si="1"/>
        <v>350</v>
      </c>
    </row>
    <row r="24" s="1" customFormat="1" ht="17.1" customHeight="1" spans="1:7">
      <c r="A24" s="44" t="s">
        <v>42</v>
      </c>
      <c r="B24" s="45"/>
      <c r="C24" s="46" t="s">
        <v>43</v>
      </c>
      <c r="D24" s="47">
        <v>1.2</v>
      </c>
      <c r="E24" s="23">
        <v>100</v>
      </c>
      <c r="F24" s="23">
        <v>1</v>
      </c>
      <c r="G24" s="24">
        <f t="shared" si="1"/>
        <v>120</v>
      </c>
    </row>
    <row r="25" s="1" customFormat="1" ht="17.1" customHeight="1" spans="1:7">
      <c r="A25" s="44" t="s">
        <v>44</v>
      </c>
      <c r="B25" s="45"/>
      <c r="C25" s="46" t="s">
        <v>45</v>
      </c>
      <c r="D25" s="22">
        <v>8</v>
      </c>
      <c r="E25" s="23">
        <v>30</v>
      </c>
      <c r="F25" s="23">
        <v>1</v>
      </c>
      <c r="G25" s="24">
        <f t="shared" si="1"/>
        <v>240</v>
      </c>
    </row>
    <row r="26" s="1" customFormat="1" ht="15.75" customHeight="1" spans="1:7">
      <c r="A26" s="19" t="s">
        <v>46</v>
      </c>
      <c r="B26" s="20"/>
      <c r="C26" s="48" t="s">
        <v>47</v>
      </c>
      <c r="D26" s="49">
        <v>20</v>
      </c>
      <c r="E26" s="50">
        <v>25</v>
      </c>
      <c r="F26" s="51">
        <v>1</v>
      </c>
      <c r="G26" s="24">
        <f t="shared" si="1"/>
        <v>500</v>
      </c>
    </row>
    <row r="27" s="1" customFormat="1" ht="17.25" customHeight="1" spans="1:7">
      <c r="A27" s="52" t="s">
        <v>48</v>
      </c>
      <c r="B27" s="53"/>
      <c r="C27" s="53"/>
      <c r="D27" s="53"/>
      <c r="E27" s="53"/>
      <c r="F27" s="53"/>
      <c r="G27" s="54">
        <f>SUM(G21:G26)</f>
        <v>2010</v>
      </c>
    </row>
    <row r="28" s="2" customFormat="1" ht="17.25" customHeight="1" spans="1:7">
      <c r="A28" s="29" t="s">
        <v>49</v>
      </c>
      <c r="B28" s="30"/>
      <c r="C28" s="30"/>
      <c r="D28" s="30"/>
      <c r="E28" s="30"/>
      <c r="F28" s="30"/>
      <c r="G28" s="31"/>
    </row>
    <row r="29" s="1" customFormat="1" ht="17.25" customHeight="1" spans="1:7">
      <c r="A29" s="55" t="s">
        <v>50</v>
      </c>
      <c r="B29" s="56"/>
      <c r="C29" s="57">
        <v>0.06</v>
      </c>
      <c r="D29" s="58"/>
      <c r="E29" s="58"/>
      <c r="F29" s="59"/>
      <c r="G29" s="60">
        <f>(G15+G19+G27)*C29</f>
        <v>1603.8</v>
      </c>
    </row>
    <row r="30" s="1" customFormat="1" ht="17.25" customHeight="1" spans="1:7">
      <c r="A30" s="61" t="s">
        <v>34</v>
      </c>
      <c r="B30" s="62"/>
      <c r="C30" s="62"/>
      <c r="D30" s="62"/>
      <c r="E30" s="62"/>
      <c r="F30" s="62"/>
      <c r="G30" s="63">
        <f>G15+G19+G27+G29</f>
        <v>28333.8</v>
      </c>
    </row>
    <row r="31" s="2" customFormat="1" ht="17.25" customHeight="1" spans="1:7">
      <c r="A31" s="64" t="s">
        <v>51</v>
      </c>
      <c r="B31" s="65"/>
      <c r="C31" s="65"/>
      <c r="D31" s="65"/>
      <c r="E31" s="65"/>
      <c r="F31" s="65"/>
      <c r="G31" s="66"/>
    </row>
    <row r="32" s="1" customFormat="1" ht="17.25" customHeight="1" spans="1:7">
      <c r="A32" s="67" t="s">
        <v>52</v>
      </c>
      <c r="B32" s="68"/>
      <c r="C32" s="69">
        <v>0.06</v>
      </c>
      <c r="D32" s="70"/>
      <c r="E32" s="70"/>
      <c r="F32" s="71"/>
      <c r="G32" s="72">
        <f>G30*C32</f>
        <v>1700.028</v>
      </c>
    </row>
    <row r="33" s="1" customFormat="1" ht="17.25" customHeight="1" spans="1:7">
      <c r="A33" s="73" t="s">
        <v>53</v>
      </c>
      <c r="B33" s="62"/>
      <c r="C33" s="62"/>
      <c r="D33" s="62"/>
      <c r="E33" s="62"/>
      <c r="F33" s="62"/>
      <c r="G33" s="74">
        <f>G30+G32</f>
        <v>30033.828</v>
      </c>
    </row>
    <row r="34" s="1" customFormat="1" ht="17.25" customHeight="1" spans="1:7">
      <c r="A34" s="73" t="s">
        <v>54</v>
      </c>
      <c r="B34" s="62"/>
      <c r="C34" s="62"/>
      <c r="D34" s="62"/>
      <c r="E34" s="62"/>
      <c r="F34" s="62"/>
      <c r="G34" s="74">
        <f>G33/55</f>
        <v>546.0696</v>
      </c>
    </row>
    <row r="35" s="1" customFormat="1" spans="1:7">
      <c r="A35" s="4"/>
      <c r="B35" s="4"/>
      <c r="C35" s="4"/>
      <c r="D35" s="4"/>
      <c r="E35" s="4"/>
      <c r="F35" s="4"/>
      <c r="G35" s="4"/>
    </row>
    <row r="36" s="1" customFormat="1" ht="12.75" customHeight="1" spans="1:7">
      <c r="A36" s="75"/>
      <c r="B36" s="75"/>
      <c r="C36" s="75"/>
      <c r="D36" s="75"/>
      <c r="E36" s="75"/>
      <c r="F36" s="75"/>
      <c r="G36" s="75"/>
    </row>
    <row r="37" s="1" customFormat="1" ht="11.5" spans="1:7">
      <c r="A37" s="75"/>
      <c r="B37" s="75"/>
      <c r="C37" s="75"/>
      <c r="D37" s="75"/>
      <c r="E37" s="75"/>
      <c r="F37" s="75"/>
      <c r="G37" s="75"/>
    </row>
  </sheetData>
  <mergeCells count="28">
    <mergeCell ref="A3:G3"/>
    <mergeCell ref="A9:B9"/>
    <mergeCell ref="A10:G10"/>
    <mergeCell ref="A11:B11"/>
    <mergeCell ref="A12:B12"/>
    <mergeCell ref="A13:B13"/>
    <mergeCell ref="A14:B14"/>
    <mergeCell ref="A15:F15"/>
    <mergeCell ref="A16:G16"/>
    <mergeCell ref="A19:F19"/>
    <mergeCell ref="A20:G20"/>
    <mergeCell ref="A21:B21"/>
    <mergeCell ref="A22:B22"/>
    <mergeCell ref="A23:B23"/>
    <mergeCell ref="A24:B24"/>
    <mergeCell ref="A25:B25"/>
    <mergeCell ref="A26:B26"/>
    <mergeCell ref="A27:F27"/>
    <mergeCell ref="A28:G28"/>
    <mergeCell ref="A29:B29"/>
    <mergeCell ref="C29:F29"/>
    <mergeCell ref="A30:F30"/>
    <mergeCell ref="A31:G31"/>
    <mergeCell ref="A32:B32"/>
    <mergeCell ref="C32:F32"/>
    <mergeCell ref="A33:F33"/>
    <mergeCell ref="A34:F34"/>
    <mergeCell ref="A36:G37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2023-05-30T07:14:06Z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