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<sst xmlns="http://schemas.openxmlformats.org/spreadsheetml/2006/main" count="115" uniqueCount="93">
  <si>
    <t>【借款报销单】</t>
  </si>
  <si>
    <t>团号：KMTA-250630-ZLH880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</si>
  <si>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</si>
  <si>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</si>
  <si>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</si>
  <si>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</si>
  <si>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</si>
  <si>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</si>
  <si>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</si>
  <si>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</si>
  <si>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</si>
  <si>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</si>
  <si>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</si>
  <si>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</si>
  <si>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</si>
  <si>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</si>
  <si>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</si>
  <si>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</si>
  <si>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</si>
  <si>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</si>
  <si>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</si>
  <si>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</si>
  <si>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</si>
  <si>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</si>
  <si>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</si>
  <si>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</si>
  <si>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</si>
  <si>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</si>
  <si>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</si>
  <si>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</si>
  <si>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</si>
  <si>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</si>
  <si>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</si>
  <si>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</si>
  <si>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</si>
  <si>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</si>
  <si>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</si>
  <si>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</si>
  <si>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</si>
  <si>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</si>
  <si>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</si>
  <si>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</si>
  <si>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梁海诚垫付联航酒店费用</t>
  </si>
  <si>
    <t>活动备用金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</si>
  <si>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</si>
  <si>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</si>
  <si>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</si>
  <si>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</si>
  <si>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</si>
  <si>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</si>
  <si>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</si>
  <si>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</si>
  <si>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梁海诚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</si>
  <si>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</si>
  <si>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</si>
  <si>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</si>
  <si>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</si>
  <si>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</si>
  <si>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</si>
  <si>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</si>
  <si>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</si>
  <si>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</si>
  <si>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</si>
  <si>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</si>
  <si>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</si>
  <si>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</si>
  <si>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</si>
  <si>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</si>
  <si>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</si>
  <si>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</si>
  <si>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</si>
  <si>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</si>
  <si>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</si>
  <si>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</si>
  <si>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</si>
  <si>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</si>
  <si>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</si>
  <si>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</si>
  <si>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</si>
  <si>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</si>
  <si>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</si>
  <si>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</si>
  <si>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</si>
  <si>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樊逊</t>
  </si>
  <si>
    <t>北京</t>
  </si>
  <si>
    <t>5.8-5.26</t>
  </si>
  <si>
    <t>HMEA-220607-STY200A</t>
  </si>
  <si>
    <t>出差城市</t>
  </si>
  <si>
    <t>出差起止日期</t>
  </si>
  <si>
    <t>每天金额</t>
  </si>
  <si>
    <t>天数</t>
  </si>
  <si>
    <t>5.9-13/16-20/23-26</t>
  </si>
  <si>
    <t>5.8/5.14-15/5.21.22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</si>
</sst>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0967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80" zoomScaleNormal="80" topLeftCell="A37" workbookViewId="0">
      <selection activeCell="M47" sqref="M47"/>
    </sheetView>
  </sheetViews>
  <sheetFormatPr defaultColWidth="9" defaultRowHeight="21" customHeight="1"/>
  <cols>
    <col min="1" max="1" width="9" style="51"/>
    <col min="2" max="2" width="16.75" customWidth="1"/>
    <col min="3" max="3" width="11.8148148148148" style="52"/>
    <col min="5" max="5" width="11.8888888888889"/>
    <col min="6" max="6" width="15.4166666666667" customWidth="1"/>
    <col min="7" max="7" width="14.3055555555556" customWidth="1"/>
    <col min="8" max="8" width="15.6944444444444" customWidth="1"/>
    <col min="9" max="9" width="24.8703703703704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v>0</v>
      </c>
      <c r="F8" s="63">
        <v>0</v>
      </c>
      <c r="G8" s="63">
        <v>0</v>
      </c>
      <c r="H8" s="63"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ref="H8:H45" si="0">F9+G9</f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2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>C17*D17</f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3">SUM(D17)</f>
        <v>0</v>
      </c>
      <c r="E21" s="67">
        <f t="shared" si="3"/>
        <v>0</v>
      </c>
      <c r="F21" s="67">
        <f>SUM(F17:F20)</f>
        <v>0</v>
      </c>
      <c r="G21" s="67">
        <f t="shared" ref="G21:H21" si="4">SUM(G17:G20)</f>
        <v>0</v>
      </c>
      <c r="H21" s="67">
        <f t="shared" si="4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>C22*D22</f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5">SUM(D22)</f>
        <v>0</v>
      </c>
      <c r="E24" s="67">
        <f t="shared" si="5"/>
        <v>0</v>
      </c>
      <c r="F24" s="67">
        <f>SUM(F22:F23)</f>
        <v>0</v>
      </c>
      <c r="G24" s="67">
        <f t="shared" ref="G24:H24" si="6">SUM(G22:G23)</f>
        <v>0</v>
      </c>
      <c r="H24" s="67">
        <f t="shared" si="6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>C25*D25</f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7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8">SUM(D25)</f>
        <v>0</v>
      </c>
      <c r="E27" s="67">
        <f t="shared" si="8"/>
        <v>0</v>
      </c>
      <c r="F27" s="67">
        <f>SUM(F25:F26)</f>
        <v>0</v>
      </c>
      <c r="G27" s="67">
        <f>SUM(G25:G26)</f>
        <v>0</v>
      </c>
      <c r="H27" s="67">
        <f t="shared" ref="H27" si="9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>C28*D28</f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0">SUM(D28)</f>
        <v>0</v>
      </c>
      <c r="E32" s="67">
        <f t="shared" si="10"/>
        <v>0</v>
      </c>
      <c r="F32" s="67">
        <f>SUM(F28:F31)</f>
        <v>0</v>
      </c>
      <c r="G32" s="67">
        <f t="shared" ref="G32:H32" si="11">SUM(G28:G31)</f>
        <v>0</v>
      </c>
      <c r="H32" s="67">
        <f t="shared" si="11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>C33*D33</f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2">SUM(D33)</f>
        <v>0</v>
      </c>
      <c r="E37" s="67">
        <f t="shared" si="12"/>
        <v>0</v>
      </c>
      <c r="F37" s="67">
        <f>SUM(F33:F36)</f>
        <v>0</v>
      </c>
      <c r="G37" s="67">
        <f t="shared" ref="G37:H37" si="13">SUM(G33:G36)</f>
        <v>0</v>
      </c>
      <c r="H37" s="67">
        <f t="shared" si="13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>C38*D38</f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4">SUM(D38)</f>
        <v>0</v>
      </c>
      <c r="E40" s="67">
        <f t="shared" si="14"/>
        <v>0</v>
      </c>
      <c r="F40" s="67">
        <f>SUM(F38:F39)</f>
        <v>0</v>
      </c>
      <c r="G40" s="67">
        <f t="shared" ref="G40:H40" si="15">SUM(G38:G39)</f>
        <v>0</v>
      </c>
      <c r="H40" s="67">
        <f t="shared" si="15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>C41*D41</f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6">SUM(D41)</f>
        <v>0</v>
      </c>
      <c r="E44" s="67">
        <f t="shared" si="16"/>
        <v>0</v>
      </c>
      <c r="F44" s="67">
        <f>SUM(F41:F43)</f>
        <v>0</v>
      </c>
      <c r="G44" s="67">
        <f t="shared" ref="G44:H44" si="17">SUM(G41:G43)</f>
        <v>0</v>
      </c>
      <c r="H44" s="67">
        <f t="shared" si="17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v>0</v>
      </c>
      <c r="F45" s="63">
        <v>11000</v>
      </c>
      <c r="G45" s="63">
        <v>0</v>
      </c>
      <c r="H45" s="63">
        <f t="shared" si="0"/>
        <v>11000</v>
      </c>
      <c r="I45" s="84" t="s">
        <v>42</v>
      </c>
      <c r="J45" s="92" t="s">
        <v>43</v>
      </c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8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8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8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8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8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8"/>
        <v>0</v>
      </c>
      <c r="I51" s="84"/>
      <c r="J51" s="93"/>
    </row>
    <row r="52" s="50" customFormat="1" customHeight="1" spans="1:10">
      <c r="A52" s="65"/>
      <c r="B52" s="66" t="s">
        <v>44</v>
      </c>
      <c r="C52" s="67">
        <f>SUM(C45)</f>
        <v>0</v>
      </c>
      <c r="D52" s="67">
        <f t="shared" ref="D52:E52" si="19">SUM(D45)</f>
        <v>0</v>
      </c>
      <c r="E52" s="67">
        <f t="shared" si="19"/>
        <v>0</v>
      </c>
      <c r="F52" s="67">
        <f>SUM(F45:F51)</f>
        <v>11000</v>
      </c>
      <c r="G52" s="67">
        <f t="shared" ref="G52:H52" si="20">SUM(G45:G51)</f>
        <v>0</v>
      </c>
      <c r="H52" s="67">
        <f t="shared" si="20"/>
        <v>11000</v>
      </c>
      <c r="I52" s="87"/>
      <c r="J52" s="94"/>
    </row>
    <row r="53" customHeight="1" spans="1:10">
      <c r="A53" s="65"/>
      <c r="B53" s="66" t="s">
        <v>45</v>
      </c>
      <c r="C53" s="67">
        <f>SUM(C52,C44,C40,C37,C32,C27,C24,C21,C16,C13)</f>
        <v>0</v>
      </c>
      <c r="D53" s="67">
        <f t="shared" ref="D53:H53" si="21">SUM(D52,D44,D40,D37,D32,D27,D24,D21,D16,D13)</f>
        <v>0</v>
      </c>
      <c r="E53" s="67">
        <f t="shared" si="21"/>
        <v>0</v>
      </c>
      <c r="F53" s="67">
        <f t="shared" si="21"/>
        <v>11000</v>
      </c>
      <c r="G53" s="67">
        <f t="shared" si="21"/>
        <v>0</v>
      </c>
      <c r="H53" s="67">
        <f t="shared" si="21"/>
        <v>11000</v>
      </c>
      <c r="I53" s="87"/>
      <c r="J53" s="95"/>
    </row>
    <row r="57" customHeight="1" spans="1:9">
      <c r="A57" s="75" t="s">
        <v>46</v>
      </c>
      <c r="B57" s="76"/>
      <c r="C57" s="77" t="s">
        <v>47</v>
      </c>
      <c r="D57" s="77"/>
      <c r="E57" s="77" t="s">
        <v>48</v>
      </c>
      <c r="F57" s="77"/>
      <c r="G57" s="77" t="s">
        <v>49</v>
      </c>
      <c r="H57" s="77"/>
      <c r="I57" s="96" t="s">
        <v>50</v>
      </c>
    </row>
    <row r="58" customHeight="1" spans="1:9">
      <c r="A58" s="78">
        <f>E53</f>
        <v>0</v>
      </c>
      <c r="B58" s="79"/>
      <c r="C58" s="79">
        <v>0</v>
      </c>
      <c r="D58" s="79"/>
      <c r="E58" s="79">
        <f>F53</f>
        <v>11000</v>
      </c>
      <c r="F58" s="79"/>
      <c r="G58" s="79">
        <f>G53</f>
        <v>0</v>
      </c>
      <c r="H58" s="79"/>
      <c r="I58" s="97">
        <f>A58-C58</f>
        <v>0</v>
      </c>
    </row>
    <row r="60" customHeight="1" spans="1:9">
      <c r="A60" s="80" t="s">
        <v>51</v>
      </c>
      <c r="B60" s="81" t="s">
        <v>52</v>
      </c>
      <c r="C60" s="82" t="s">
        <v>53</v>
      </c>
      <c r="D60" s="80" t="s">
        <v>52</v>
      </c>
      <c r="E60" s="80" t="s">
        <v>54</v>
      </c>
      <c r="F60" s="80"/>
      <c r="G60" s="80" t="s">
        <v>55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22" workbookViewId="0">
      <selection activeCell="D43" sqref="D43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037037037037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03703703704" customWidth="1"/>
    <col min="11" max="11" width="20.870370370370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57</v>
      </c>
      <c r="E5" s="6"/>
      <c r="F5" s="7"/>
      <c r="G5" s="7"/>
      <c r="H5" s="6" t="s">
        <v>58</v>
      </c>
      <c r="I5" s="5"/>
      <c r="J5" s="7"/>
      <c r="K5" s="35"/>
    </row>
    <row r="6" ht="20.1" customHeight="1" spans="2:11">
      <c r="B6" s="8"/>
      <c r="C6" s="9"/>
      <c r="D6" s="10" t="s">
        <v>59</v>
      </c>
      <c r="E6" s="10"/>
      <c r="F6" s="11"/>
      <c r="G6" s="11"/>
      <c r="H6" s="10" t="s">
        <v>60</v>
      </c>
      <c r="I6" s="9"/>
      <c r="J6" s="11"/>
      <c r="K6" s="36"/>
    </row>
    <row r="7" ht="20.1" customHeight="1" spans="2:11">
      <c r="B7" s="8"/>
      <c r="C7" s="9"/>
      <c r="D7" s="10" t="s">
        <v>61</v>
      </c>
      <c r="E7" s="10"/>
      <c r="F7" s="11"/>
      <c r="G7" s="11"/>
      <c r="H7" s="10" t="s">
        <v>62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63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64</v>
      </c>
      <c r="E10" s="19" t="s">
        <v>65</v>
      </c>
      <c r="F10" s="20"/>
      <c r="G10" s="21" t="s">
        <v>66</v>
      </c>
      <c r="H10" s="20" t="s">
        <v>67</v>
      </c>
      <c r="I10" s="19" t="s">
        <v>68</v>
      </c>
      <c r="J10" s="20"/>
      <c r="K10" s="21" t="s">
        <v>69</v>
      </c>
    </row>
    <row r="11" ht="20.1" customHeight="1" spans="2:11">
      <c r="B11" s="22">
        <v>1</v>
      </c>
      <c r="C11" s="23"/>
      <c r="D11" s="24" t="s">
        <v>70</v>
      </c>
      <c r="E11" s="22" t="s">
        <v>71</v>
      </c>
      <c r="F11" s="23"/>
      <c r="G11" s="25">
        <v>0</v>
      </c>
      <c r="H11" s="25"/>
      <c r="I11" s="40"/>
      <c r="J11" s="41"/>
      <c r="K11" s="42" t="s">
        <v>72</v>
      </c>
    </row>
    <row r="12" ht="20.1" customHeight="1" spans="2:11">
      <c r="B12" s="22">
        <v>2</v>
      </c>
      <c r="C12" s="23"/>
      <c r="D12" s="26"/>
      <c r="E12" s="27" t="s">
        <v>73</v>
      </c>
      <c r="F12" s="27"/>
      <c r="G12" s="25">
        <v>0</v>
      </c>
      <c r="H12" s="25"/>
      <c r="I12" s="40"/>
      <c r="J12" s="41"/>
      <c r="K12" s="42" t="s">
        <v>74</v>
      </c>
    </row>
    <row r="13" ht="20.1" customHeight="1" spans="2:11">
      <c r="B13" s="22">
        <v>3</v>
      </c>
      <c r="C13" s="23"/>
      <c r="D13" s="26"/>
      <c r="E13" s="22" t="s">
        <v>75</v>
      </c>
      <c r="F13" s="23"/>
      <c r="G13" s="25">
        <v>0</v>
      </c>
      <c r="H13" s="25"/>
      <c r="I13" s="40"/>
      <c r="J13" s="41"/>
      <c r="K13" s="42" t="s">
        <v>72</v>
      </c>
    </row>
    <row r="14" ht="20.1" customHeight="1" spans="2:11">
      <c r="B14" s="22">
        <v>4</v>
      </c>
      <c r="C14" s="23"/>
      <c r="D14" s="26"/>
      <c r="E14" s="22" t="s">
        <v>76</v>
      </c>
      <c r="F14" s="23"/>
      <c r="G14" s="25">
        <v>0</v>
      </c>
      <c r="H14" s="25"/>
      <c r="I14" s="40"/>
      <c r="J14" s="41"/>
      <c r="K14" s="42" t="s">
        <v>77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45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67</v>
      </c>
      <c r="C20" s="21"/>
      <c r="D20" s="21"/>
      <c r="E20" s="21"/>
      <c r="F20" s="21"/>
      <c r="G20" s="21" t="s">
        <v>78</v>
      </c>
      <c r="H20" s="21"/>
      <c r="I20" s="21"/>
      <c r="J20" s="21"/>
      <c r="K20" s="21" t="s">
        <v>79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80</v>
      </c>
      <c r="C23" s="16"/>
      <c r="D23" s="16"/>
      <c r="E23" s="16"/>
      <c r="F23" s="16" t="s">
        <v>53</v>
      </c>
      <c r="G23" s="16" t="s">
        <v>81</v>
      </c>
      <c r="H23" s="16"/>
      <c r="I23" s="16"/>
      <c r="J23" s="16" t="s">
        <v>55</v>
      </c>
      <c r="K23" s="16"/>
    </row>
    <row r="26" ht="17.4" spans="1:11">
      <c r="A26" s="2" t="s">
        <v>82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57</v>
      </c>
      <c r="E28" s="6"/>
      <c r="F28" s="7" t="s">
        <v>83</v>
      </c>
      <c r="G28" s="7"/>
      <c r="H28" s="6" t="s">
        <v>58</v>
      </c>
      <c r="I28" s="5"/>
      <c r="J28" s="7"/>
      <c r="K28" s="35"/>
    </row>
    <row r="29" ht="20.1" customHeight="1" spans="2:11">
      <c r="B29" s="8"/>
      <c r="C29" s="9"/>
      <c r="D29" s="10" t="s">
        <v>59</v>
      </c>
      <c r="E29" s="10"/>
      <c r="F29" s="11" t="s">
        <v>84</v>
      </c>
      <c r="G29" s="11"/>
      <c r="H29" s="10" t="s">
        <v>60</v>
      </c>
      <c r="I29" s="9"/>
      <c r="J29" s="11"/>
      <c r="K29" s="36"/>
    </row>
    <row r="30" ht="20.1" customHeight="1" spans="2:11">
      <c r="B30" s="8"/>
      <c r="C30" s="9"/>
      <c r="D30" s="10" t="s">
        <v>61</v>
      </c>
      <c r="E30" s="10"/>
      <c r="F30" s="11" t="s">
        <v>85</v>
      </c>
      <c r="G30" s="11"/>
      <c r="H30" s="10" t="s">
        <v>62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63</v>
      </c>
      <c r="I31" s="38"/>
      <c r="J31" s="15" t="s">
        <v>86</v>
      </c>
      <c r="K31" s="39"/>
    </row>
    <row r="32" ht="20.1" customHeight="1"/>
    <row r="33" ht="20.1" customHeight="1" spans="2:11">
      <c r="B33" s="27"/>
      <c r="C33" s="27"/>
      <c r="D33" s="32" t="s">
        <v>87</v>
      </c>
      <c r="E33" s="27" t="s">
        <v>88</v>
      </c>
      <c r="F33" s="27"/>
      <c r="G33" s="25" t="s">
        <v>89</v>
      </c>
      <c r="H33" s="25" t="s">
        <v>90</v>
      </c>
      <c r="I33" s="25" t="s">
        <v>45</v>
      </c>
      <c r="J33" s="25"/>
      <c r="K33" s="48" t="s">
        <v>69</v>
      </c>
    </row>
    <row r="34" ht="20.1" customHeight="1" spans="2:11">
      <c r="B34" s="27">
        <v>1</v>
      </c>
      <c r="C34" s="27"/>
      <c r="D34" s="33"/>
      <c r="E34" s="27" t="s">
        <v>91</v>
      </c>
      <c r="F34" s="27"/>
      <c r="G34" s="25">
        <v>100</v>
      </c>
      <c r="H34" s="25">
        <v>14</v>
      </c>
      <c r="I34" s="40">
        <f>G34*H34</f>
        <v>1400</v>
      </c>
      <c r="J34" s="41"/>
      <c r="K34" s="49"/>
    </row>
    <row r="35" ht="20.1" customHeight="1" spans="2:11">
      <c r="B35" s="27">
        <v>2</v>
      </c>
      <c r="C35" s="27"/>
      <c r="D35" s="33"/>
      <c r="E35" s="27" t="s">
        <v>92</v>
      </c>
      <c r="F35" s="27"/>
      <c r="G35" s="25">
        <v>200</v>
      </c>
      <c r="H35" s="25">
        <v>5</v>
      </c>
      <c r="I35" s="40">
        <f t="shared" ref="I35:I36" si="0">G35*H35</f>
        <v>1000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45</v>
      </c>
      <c r="C37" s="29"/>
      <c r="D37" s="29"/>
      <c r="E37" s="29"/>
      <c r="F37" s="20"/>
      <c r="G37" s="30"/>
      <c r="H37" s="30">
        <f>SUM(H19:H36)</f>
        <v>21</v>
      </c>
      <c r="I37" s="43">
        <f>SUM(I34:J36)</f>
        <v>2400</v>
      </c>
      <c r="J37" s="44"/>
      <c r="K37" s="45"/>
    </row>
    <row r="38" ht="20.1" customHeight="1" spans="2:11">
      <c r="B38" s="16" t="s">
        <v>80</v>
      </c>
      <c r="C38" s="16"/>
      <c r="D38" s="16"/>
      <c r="E38" s="16"/>
      <c r="F38" s="16" t="s">
        <v>53</v>
      </c>
      <c r="G38" s="16" t="s">
        <v>81</v>
      </c>
      <c r="H38" s="16"/>
      <c r="I38" s="16"/>
      <c r="J38" s="16" t="s">
        <v>55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분홍</cp:lastModifiedBy>
  <dcterms:created xsi:type="dcterms:W3CDTF">2014-04-15T08:52:00Z</dcterms:created>
  <cp:lastPrinted>2017-09-06T05:53:00Z</cp:lastPrinted>
  <dcterms:modified xsi:type="dcterms:W3CDTF">2025-05-07T02:30:57Z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43DB834A00E54A95A86A11D99E46BFC4_13</vt:lpwstr>
  </property>
</Properties>
</file>