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报价模板" sheetId="7" r:id="rId1"/>
    <sheet name="会务服务需求表" sheetId="8" r:id="rId2"/>
  </sheets>
  <calcPr calcId="144525" concurrentCalc="0"/>
</workbook>
</file>

<file path=xl/sharedStrings.xml><?xml version="1.0" encoding="utf-8"?>
<sst xmlns="http://schemas.openxmlformats.org/spreadsheetml/2006/main" count="1628" uniqueCount="276">
  <si>
    <t>会务供应商报价模板</t>
  </si>
  <si>
    <t>类别</t>
  </si>
  <si>
    <t>名称</t>
  </si>
  <si>
    <t>描述</t>
  </si>
  <si>
    <t>数量</t>
  </si>
  <si>
    <t>单位</t>
  </si>
  <si>
    <t>频次</t>
  </si>
  <si>
    <t>单价</t>
  </si>
  <si>
    <t>小计</t>
  </si>
  <si>
    <t>设计</t>
  </si>
  <si>
    <t>主视觉设计</t>
  </si>
  <si>
    <t>大会主视觉</t>
  </si>
  <si>
    <t>会</t>
  </si>
  <si>
    <t>次</t>
  </si>
  <si>
    <t>延展设计</t>
  </si>
  <si>
    <t>根据主视觉进行嘉宾介绍图片设计及其他延展物品设计</t>
  </si>
  <si>
    <t>会场主舞台</t>
  </si>
  <si>
    <t>舞台地毯</t>
  </si>
  <si>
    <t>浅灰色拉绒地毯，厚度2mm，舞台尺寸为 22*4.88m，舞台高度600mm</t>
  </si>
  <si>
    <t>平米</t>
  </si>
  <si>
    <t>LED承重底座舞台</t>
  </si>
  <si>
    <t>W22mxD1.22mxH0.6m</t>
  </si>
  <si>
    <t>米</t>
  </si>
  <si>
    <t>舞台踏步台阶</t>
  </si>
  <si>
    <t>木质踏步台阶</t>
  </si>
  <si>
    <t>舞台侧封板</t>
  </si>
  <si>
    <t>木制（H：0.6m）</t>
  </si>
  <si>
    <t>展 区</t>
  </si>
  <si>
    <t>简易展位1</t>
  </si>
  <si>
    <t>尺寸：2.4m*2.4mH，木制表写真，配地面光带，配55寸电视带支架（含展位地毯）</t>
  </si>
  <si>
    <t>套</t>
  </si>
  <si>
    <t>尺寸变更核算方式</t>
  </si>
  <si>
    <t>简易展位2</t>
  </si>
  <si>
    <t>尺寸：2.4m*2.4mH，行架+保利布，配地面光带，配55寸电视带支架（含展位地毯）</t>
  </si>
  <si>
    <t>制作类</t>
  </si>
  <si>
    <t>喷绘</t>
  </si>
  <si>
    <t>桁架绷宝丽布</t>
  </si>
  <si>
    <t>会议资料1</t>
  </si>
  <si>
    <t>中文；尺寸：210x285mm，160页，封面彩色快印、覆膜，内容黑白快印，封面250g铜板纸，内页正常胶版纸，胶装</t>
  </si>
  <si>
    <t>册</t>
  </si>
  <si>
    <t>增加页数变更核算方式</t>
  </si>
  <si>
    <t>页</t>
  </si>
  <si>
    <t>减少页数变更核算方式</t>
  </si>
  <si>
    <t>会议资料2</t>
  </si>
  <si>
    <t>尺寸: 420x285mm  规格：正反面彩印150g铜板纸覆膜（折页）</t>
  </si>
  <si>
    <t>张</t>
  </si>
  <si>
    <t>接站牌</t>
  </si>
  <si>
    <t>尺寸：550X290mm  材质：KT板，带把手，上边可粘贴用A4纸手写的姓名 彩色印刷</t>
  </si>
  <si>
    <t>个</t>
  </si>
  <si>
    <t>车贴</t>
  </si>
  <si>
    <t>尺寸：A4 材质：250g铜版纸，塑封</t>
  </si>
  <si>
    <t>话筒套</t>
  </si>
  <si>
    <t>亚克力材质，尺寸: 宽70*70*高50mm</t>
  </si>
  <si>
    <t>讲台贴</t>
  </si>
  <si>
    <t>上下两部分，19.5*70.3cm，44.6*72cm，材质为KT板，包边，内容为大会LOGO</t>
  </si>
  <si>
    <t>会议用人名卡</t>
  </si>
  <si>
    <t>190mm*90mm（单面尺寸） 200克铜版纸纸打印 2张一套</t>
  </si>
  <si>
    <t>190mm*90mm （单面尺寸） 200克铜版纸纸打印 三角折页 带底胶</t>
  </si>
  <si>
    <t>指引画面</t>
  </si>
  <si>
    <t>画面尺寸为600*800mm  KT板彩色印刷，包边</t>
  </si>
  <si>
    <t>画架</t>
  </si>
  <si>
    <t>支架：黑色金属画架</t>
  </si>
  <si>
    <t>水牌</t>
  </si>
  <si>
    <t>相纸打印 尺寸：420x297mm</t>
  </si>
  <si>
    <t>提问卡</t>
  </si>
  <si>
    <t>尺寸：150*105mm  材质：普通打印纸 黑白印刷</t>
  </si>
  <si>
    <t>份</t>
  </si>
  <si>
    <t>奖盘</t>
  </si>
  <si>
    <t>金属奖盘（提供同一样式、不同颜色）</t>
  </si>
  <si>
    <t>水晶奖杯</t>
  </si>
  <si>
    <t>茶几贴</t>
  </si>
  <si>
    <t>论坛茶几KT版  50*60cm</t>
  </si>
  <si>
    <t>KT板制作印刷</t>
  </si>
  <si>
    <t>包边</t>
  </si>
  <si>
    <t>胸卡</t>
  </si>
  <si>
    <t xml:space="preserve">5个样式；嘉宾、参会代表。媒体、工作人员、工作人员（展位）内页正反彩色印刷   </t>
  </si>
  <si>
    <t>挂绳：1.5*90cm；高密度尼龙丝光吊带；秤钩2个</t>
  </si>
  <si>
    <t>胸卡套：10.5*16cm；软性PVC材质（后有卡券兜）</t>
  </si>
  <si>
    <t>音频设备</t>
  </si>
  <si>
    <t>主扩线阵列音箱</t>
  </si>
  <si>
    <t>1.主扩音箱和后场补声音箱采用线性阵列音箱（或音柱），包含配套功放和音频处理设备（可采用有源系统）；单元尺寸≥12英寸（如果采用更小尺寸单元的音箱，需根据声压级要求增加相应数量）</t>
  </si>
  <si>
    <t>只</t>
  </si>
  <si>
    <t>超低音箱</t>
  </si>
  <si>
    <t>2.中置音箱采用两分频音箱，单元尺寸≤12英寸；返送音箱采用两分频音箱，单元尺寸≤12英寸，地板仰角27°（±3）</t>
  </si>
  <si>
    <t>后场线阵列补声音箱</t>
  </si>
  <si>
    <t>3.音箱数量可根据场地大小做适当调整，但必须满足声压级要求</t>
  </si>
  <si>
    <t>中置补声音箱</t>
  </si>
  <si>
    <t>4.含音箱支架等配套设备</t>
  </si>
  <si>
    <t>舞台返送音箱</t>
  </si>
  <si>
    <t>5.所有音箱采用同一品牌，同规格音箱采用同一型号产品，品牌参考： ZSOUND、ZMS、EV、EAW、T.D、d&amp;b、JBL、LAX、ENEWAVE、NEXO、BOSE</t>
  </si>
  <si>
    <t>调音台（含音响师）</t>
  </si>
  <si>
    <t>1.采用数字调音台（含接口箱)，输入通道≥24，输出通道≥12</t>
  </si>
  <si>
    <t>2.品牌参考： MIDAS、ALLEN&amp;HEATH、Soundcraft</t>
  </si>
  <si>
    <t>手拉手会议主机</t>
  </si>
  <si>
    <t>1.环形手拉手连接技术，支持线路的“热插拔”，无线为5G或红外传输。</t>
  </si>
  <si>
    <t>台</t>
  </si>
  <si>
    <t>2.超强抗手机干扰能力，可配合相关设备进行摄像自动跟踪</t>
  </si>
  <si>
    <t>3.具有 OPEN/OVERRIDE/VOICE/APPLY/PTT发言模式</t>
  </si>
  <si>
    <t>4.品牌参考：Bosch、TAIDEN（每场活动所使用品牌必须统一）</t>
  </si>
  <si>
    <t>手拉手会议话筒</t>
  </si>
  <si>
    <t>与主机配套</t>
  </si>
  <si>
    <t>支</t>
  </si>
  <si>
    <t>无线手持麦</t>
  </si>
  <si>
    <t>1.射频传输频率：632-820MHz</t>
  </si>
  <si>
    <t>2.每个频段可兼容的系统数量≥20</t>
  </si>
  <si>
    <t>3.含天线（抗干扰地效天线）等配套设备</t>
  </si>
  <si>
    <t>4.品牌参考：SHURE、Sennheiser、AMS</t>
  </si>
  <si>
    <t>小振膜演讲麦</t>
  </si>
  <si>
    <t>1.电容式，含支架</t>
  </si>
  <si>
    <t>2.指向性：超心形</t>
  </si>
  <si>
    <t>3.品牌参考：艾卓利</t>
  </si>
  <si>
    <t>音源播放设备</t>
  </si>
  <si>
    <t>采用专业音源播放器或电脑</t>
  </si>
  <si>
    <t>音频隔离器</t>
  </si>
  <si>
    <t>可以进行冷插拔，防止烧坏电脑等音频播放设备，把非平衡信号转换成平衡输出，匹配阻抗。</t>
  </si>
  <si>
    <t>电源箱</t>
  </si>
  <si>
    <t>与系统配套</t>
  </si>
  <si>
    <t>灯光及舞台设备</t>
  </si>
  <si>
    <t>灯控台(含灯光师)</t>
  </si>
  <si>
    <t>灯控台品牌参考：Avolites珍珠、老虎、黑马MA2</t>
  </si>
  <si>
    <t>电脑切割灯</t>
  </si>
  <si>
    <t>1.采用切割灯，数量可根据场地大小做适当调整，但必须满足照度要求</t>
  </si>
  <si>
    <t>2.色温：4500-6500（可线性色温校正调节）</t>
  </si>
  <si>
    <t>3.灯具品牌参考：珠江、ACME、明和、明道、彩熠、详明</t>
  </si>
  <si>
    <t>成像灯</t>
  </si>
  <si>
    <t>1.色温：4500-6500（可线性色温校正调节）开光角度可调，LED光源。200W</t>
  </si>
  <si>
    <t>2.灯具品牌参考：珠江、ACME、明和、明道、彩熠、详明</t>
  </si>
  <si>
    <t>硅箱</t>
  </si>
  <si>
    <t>与灯具配套</t>
  </si>
  <si>
    <t>信号分配放大器</t>
  </si>
  <si>
    <t>与灯具和控台配套</t>
  </si>
  <si>
    <t>TRUSS架（含立柱装饰布）</t>
  </si>
  <si>
    <t>1.采用国标6082-T6型材</t>
  </si>
  <si>
    <t>2.规格≥500cm×500cm</t>
  </si>
  <si>
    <t>3.均点负载≥800kg</t>
  </si>
  <si>
    <t>4.须采用电动葫芦升降</t>
  </si>
  <si>
    <t>5.数量根据场地大小可做调整</t>
  </si>
  <si>
    <t>6.含立柱装饰黑绒布</t>
  </si>
  <si>
    <t>T型灯架</t>
  </si>
  <si>
    <t>300MM*300MM TRUSS架立柱，高度可选，圆盘底座，带黑绒布</t>
  </si>
  <si>
    <t>电动葫芦</t>
  </si>
  <si>
    <t>含控台</t>
  </si>
  <si>
    <t>活动舞台</t>
  </si>
  <si>
    <t>铝合金防水防滑专业演出舞台，每块规格为1.22M*1.22M,单块承重500KG。</t>
  </si>
  <si>
    <t>块</t>
  </si>
  <si>
    <t>视频设备</t>
  </si>
  <si>
    <t>LED全彩显示屏</t>
  </si>
  <si>
    <t>1.像素间距≤3，尺寸22m×5m（根据场地大小可做调整）</t>
  </si>
  <si>
    <t>㎡</t>
  </si>
  <si>
    <t>2.水平视角≥160°</t>
  </si>
  <si>
    <t>3.含配套信号处理传输设备和配电设备</t>
  </si>
  <si>
    <t>4.品牌参考：洲明、光祥、雷凌、新亚胜</t>
  </si>
  <si>
    <t>1.像素间距≤2.5，尺寸22m×5m（根据场地大小可做调整）</t>
  </si>
  <si>
    <t>视频返送显示器</t>
  </si>
  <si>
    <t>1.尺寸≥60英寸</t>
  </si>
  <si>
    <t>2.含落地支架(倾斜角度可调)和倒计时软件</t>
  </si>
  <si>
    <t>3.品牌参考：三星、夏普、LG</t>
  </si>
  <si>
    <t>视频控制切换设备</t>
  </si>
  <si>
    <t>1.硬件产品，与大屏系统兼容，含控台、切换器、信号转换器以及信号传输放大器等配套设备</t>
  </si>
  <si>
    <r>
      <rPr>
        <sz val="9"/>
        <color rgb="FF000000"/>
        <rFont val="微软雅黑"/>
        <charset val="134"/>
      </rPr>
      <t>2. </t>
    </r>
    <r>
      <rPr>
        <sz val="9"/>
        <color rgb="FF000000"/>
        <rFont val="微软雅黑"/>
        <charset val="134"/>
      </rPr>
      <t>可预设场景模式（数量≥</t>
    </r>
    <r>
      <rPr>
        <sz val="9"/>
        <color rgb="FF000000"/>
        <rFont val="微软雅黑"/>
        <charset val="134"/>
      </rPr>
      <t>3</t>
    </r>
    <r>
      <rPr>
        <sz val="9"/>
        <color rgb="FF000000"/>
        <rFont val="微软雅黑"/>
        <charset val="134"/>
      </rPr>
      <t>0），支持多场景多信号无缝切换；支持背景底图抓取；支持多窗口预监</t>
    </r>
  </si>
  <si>
    <r>
      <rPr>
        <sz val="9"/>
        <color rgb="FF000000"/>
        <rFont val="微软雅黑"/>
        <charset val="134"/>
      </rPr>
      <t>3. </t>
    </r>
    <r>
      <rPr>
        <sz val="9"/>
        <color rgb="FF000000"/>
        <rFont val="微软雅黑"/>
        <charset val="134"/>
      </rPr>
      <t>含控制人员</t>
    </r>
  </si>
  <si>
    <t>4.信号支持及通道数：DVI-I≥8、HDMI≥8、3G-SDI≥4</t>
  </si>
  <si>
    <r>
      <rPr>
        <sz val="9"/>
        <color rgb="FF000000"/>
        <rFont val="微软雅黑"/>
        <charset val="134"/>
      </rPr>
      <t>5</t>
    </r>
    <r>
      <rPr>
        <sz val="9"/>
        <color rgb="FF000000"/>
        <rFont val="微软雅黑"/>
        <charset val="134"/>
      </rPr>
      <t>.品牌参考：迈普视通、巴可、视诚</t>
    </r>
  </si>
  <si>
    <t>播控服务器</t>
  </si>
  <si>
    <t>1.采用专业媒体播放器或电脑（电脑数量≥5）</t>
  </si>
  <si>
    <t>2.品牌参考：HIRENDER、迈斯三维</t>
  </si>
  <si>
    <t>媒体播放设备</t>
  </si>
  <si>
    <t>采用专业媒体播放器或电脑（电脑数量≥5）</t>
  </si>
  <si>
    <t>导播台</t>
  </si>
  <si>
    <t>3G-SDI广播级导播台，含信号放大器等配套设备</t>
  </si>
  <si>
    <t>人力</t>
  </si>
  <si>
    <t>摄影</t>
  </si>
  <si>
    <t>自带单反相机、内存卡、读卡器及适配各会议场景拍摄的镜头</t>
  </si>
  <si>
    <t>人</t>
  </si>
  <si>
    <t>天</t>
  </si>
  <si>
    <t>如有需求增减</t>
  </si>
  <si>
    <t>速记人员</t>
  </si>
  <si>
    <t>要求有金融相关速记经验，能够独立完成会议速记。工作时长为10小时/天</t>
  </si>
  <si>
    <t>搭建人员</t>
  </si>
  <si>
    <t>仅限大型会议活动</t>
  </si>
  <si>
    <t>会务工作人员</t>
  </si>
  <si>
    <t>包含项目负责人、执行协调人、工程总监、设计岗位人员，需注明具体岗位及人员数量（含差旅费、食宿费）</t>
  </si>
  <si>
    <t>临时工作人员</t>
  </si>
  <si>
    <t>签到等岗位所需临时人员</t>
  </si>
  <si>
    <t>摄像师</t>
  </si>
  <si>
    <t>1.要求三个机位（1个特写机位、1个全景机位、1台游机）</t>
  </si>
  <si>
    <t>（含摄像机）</t>
  </si>
  <si>
    <t>2.特写机位和全景机位需为现场视频返送和直播提供画面（支持3G-SDI输出，需自带3G-SDI专用电缆（3条），三脚架高度≥1.8m）。</t>
  </si>
  <si>
    <t>3.论坛环节，特写机位和游机（转为固定机位)需对发言嘉宾进行实时跟拍</t>
  </si>
  <si>
    <t>4.品牌要求4K摄录一体机：Sony、Panasonic</t>
  </si>
  <si>
    <t>其他类</t>
  </si>
  <si>
    <t>后期制作</t>
  </si>
  <si>
    <t>摄影摄像结束后，视频编辑处理</t>
  </si>
  <si>
    <t>项</t>
  </si>
  <si>
    <t>视频、照片及设计源文件存贮到U盘</t>
  </si>
  <si>
    <t>会议照片视频一套，设计源文件及导出效果图一套，含存储设备</t>
  </si>
  <si>
    <t>同传设备</t>
  </si>
  <si>
    <t>同传间(2人空间长1.5m*宽1.5m)及搭建、同传主机系统一套（含中央控制器、红外发射器、红外辐射板、译员翻译器、耳机接收器）保证现场同传信号无中断，声音清晰，保证900人使用</t>
  </si>
  <si>
    <t>同传耳机</t>
  </si>
  <si>
    <t>配套同传耳机</t>
  </si>
  <si>
    <t>安 检</t>
  </si>
  <si>
    <t>安检门</t>
  </si>
  <si>
    <t>1. 技术参数：外接电源：110V-230V; 额定功率：35-50W; 工作频率可根据环境调节；通道尺寸：不低于 2000mm(H)*700mm(W)*500mm(D)</t>
  </si>
  <si>
    <t>2. 两侧对射红外扫描，可准确判定金属定置</t>
  </si>
  <si>
    <t>3. 可根据实际使用半部预先设定及灵敏度调节</t>
  </si>
  <si>
    <t>4. 拥有多种选择的声光报警方式，便于识别</t>
  </si>
  <si>
    <t>保安和安检人员</t>
  </si>
  <si>
    <t>每天工作10小时，含1餐</t>
  </si>
  <si>
    <t>通道式X光安检机</t>
  </si>
  <si>
    <t>1. 技术参数：传送带速度0.22m/s（可调）；传送带额定负荷不低于100KG; 工作电压：220VA(+_10%)); 功率损耗 1.0KW(最大值）；噪声级：＜58dB</t>
  </si>
  <si>
    <t>2. 19英寸高分辨率显示器（彩色、24位真彩色显示）</t>
  </si>
  <si>
    <t>3. 局部可放大功能，可显示前20幅图像，并可实时保存任意幅图像</t>
  </si>
  <si>
    <t>4. 有机物、无机物、混合物均有不同颜色显示（满足条件发出报警信号）</t>
  </si>
  <si>
    <t>手持金属探测器</t>
  </si>
  <si>
    <t>1. 充电后工作时间不低于15小时</t>
  </si>
  <si>
    <t>2.可声光或振动报警</t>
  </si>
  <si>
    <t>3.探测精度可准确到大头针</t>
  </si>
  <si>
    <t>代订会议用车</t>
  </si>
  <si>
    <t>中巴考斯特</t>
  </si>
  <si>
    <t>全天用车</t>
  </si>
  <si>
    <t>辆</t>
  </si>
  <si>
    <t>单接送机（机场-酒店或酒店-机场）</t>
  </si>
  <si>
    <t>趟</t>
  </si>
  <si>
    <t>8h/天，超时费用</t>
  </si>
  <si>
    <t>时</t>
  </si>
  <si>
    <t>GL8</t>
  </si>
  <si>
    <t>单接送站（火车站）</t>
  </si>
  <si>
    <t>55座大巴车</t>
  </si>
  <si>
    <t>调度管理费</t>
  </si>
  <si>
    <t>人/天</t>
  </si>
  <si>
    <t>餐补</t>
  </si>
  <si>
    <t>　据实结算</t>
  </si>
  <si>
    <t>顿</t>
  </si>
  <si>
    <t>分会场1</t>
  </si>
  <si>
    <t xml:space="preserve">浅灰色拉绒地毯，厚度2mm，舞台尺寸为 7m×4.88m，舞台高度600mm </t>
  </si>
  <si>
    <t>钢结构木制舞台</t>
  </si>
  <si>
    <t>钢结构木制舞台 7m×4.88m</t>
  </si>
  <si>
    <t>LED底座</t>
  </si>
  <si>
    <t>尺寸与LED配套</t>
  </si>
  <si>
    <r>
      <rPr>
        <b/>
        <sz val="9"/>
        <color rgb="FF000000"/>
        <rFont val="微软雅黑"/>
        <charset val="134"/>
      </rPr>
      <t>制</t>
    </r>
    <r>
      <rPr>
        <b/>
        <sz val="9"/>
        <color rgb="FF000000"/>
        <rFont val="微软雅黑"/>
        <charset val="134"/>
      </rPr>
      <t>作类</t>
    </r>
  </si>
  <si>
    <t>KT板</t>
  </si>
  <si>
    <t>论坛茶几KT版   61cm*50cm</t>
  </si>
  <si>
    <t>材质为KT板，内容为大会LOGO</t>
  </si>
  <si>
    <t>2.返送音箱采用两分频音箱，单元尺寸≤12英寸，地板仰角27°（±3）</t>
  </si>
  <si>
    <t>调音台</t>
  </si>
  <si>
    <t>1.采用数字调音台，输入通道≥16，输出通道≥8</t>
  </si>
  <si>
    <r>
      <rPr>
        <sz val="9"/>
        <color rgb="FF000000"/>
        <rFont val="微软雅黑"/>
        <charset val="134"/>
      </rPr>
      <t>（含</t>
    </r>
    <r>
      <rPr>
        <sz val="9"/>
        <color rgb="FF000000"/>
        <rFont val="微软雅黑"/>
        <charset val="134"/>
      </rPr>
      <t>音响</t>
    </r>
    <r>
      <rPr>
        <sz val="9"/>
        <color rgb="FF000000"/>
        <rFont val="微软雅黑"/>
        <charset val="134"/>
      </rPr>
      <t>师）</t>
    </r>
  </si>
  <si>
    <t>1.射频传输频率：470-820MHz</t>
  </si>
  <si>
    <r>
      <rPr>
        <sz val="9"/>
        <color rgb="FF000000"/>
        <rFont val="微软雅黑"/>
        <charset val="134"/>
      </rPr>
      <t>3.</t>
    </r>
    <r>
      <rPr>
        <sz val="9"/>
        <color rgb="FF000000"/>
        <rFont val="微软雅黑"/>
        <charset val="134"/>
      </rPr>
      <t>含天线（抗干扰地效天线）等配套设备</t>
    </r>
  </si>
  <si>
    <r>
      <rPr>
        <sz val="9"/>
        <color rgb="FF000000"/>
        <rFont val="微软雅黑"/>
        <charset val="134"/>
      </rPr>
      <t>4.</t>
    </r>
    <r>
      <rPr>
        <sz val="9"/>
        <color rgb="FF000000"/>
        <rFont val="微软雅黑"/>
        <charset val="134"/>
      </rPr>
      <t>品牌参考：SHURE、Sennheiser、AMS</t>
    </r>
  </si>
  <si>
    <t>灯光设备</t>
  </si>
  <si>
    <t>面光灯</t>
  </si>
  <si>
    <t>1.采用成像灯，LED光源，色温：4500-6500（可线性色温校正调节）开光角度可调。</t>
  </si>
  <si>
    <t>2.灯具品牌参考：珠江、ACME、明和、明道、彩熠、详明。</t>
  </si>
  <si>
    <t>灯控台</t>
  </si>
  <si>
    <t>(含灯光师)</t>
  </si>
  <si>
    <t>信号放大器</t>
  </si>
  <si>
    <t>TRUSS</t>
  </si>
  <si>
    <t>采用立柱式安装面光灯（含立柱装饰黑绒布），材质规格与主会场一致</t>
  </si>
  <si>
    <t>1.像素间距≤3，尺寸 7m×4m（根据场地大小可做调整）</t>
  </si>
  <si>
    <r>
      <rPr>
        <sz val="9"/>
        <color rgb="FF000000"/>
        <rFont val="微软雅黑"/>
        <charset val="134"/>
      </rPr>
      <t>2.</t>
    </r>
    <r>
      <rPr>
        <sz val="9"/>
        <color rgb="FF000000"/>
        <rFont val="微软雅黑"/>
        <charset val="134"/>
      </rPr>
      <t>可预设场景模式（数量≥</t>
    </r>
    <r>
      <rPr>
        <sz val="9"/>
        <color rgb="FF000000"/>
        <rFont val="微软雅黑"/>
        <charset val="134"/>
      </rPr>
      <t>3</t>
    </r>
    <r>
      <rPr>
        <sz val="9"/>
        <color rgb="FF000000"/>
        <rFont val="微软雅黑"/>
        <charset val="134"/>
      </rPr>
      <t>0），支持多场景多信号无缝切换；支持背景底图抓取；支持多窗口预监</t>
    </r>
  </si>
  <si>
    <r>
      <rPr>
        <sz val="9"/>
        <color rgb="FF000000"/>
        <rFont val="微软雅黑"/>
        <charset val="134"/>
      </rPr>
      <t>3.</t>
    </r>
    <r>
      <rPr>
        <sz val="9"/>
        <color rgb="FF000000"/>
        <rFont val="微软雅黑"/>
        <charset val="134"/>
      </rPr>
      <t>含控制人员</t>
    </r>
  </si>
  <si>
    <t>4.信号支持及通道数：DVI-I≥4、HDMI≥4、3G-SDI≥4</t>
  </si>
  <si>
    <t>人力费用</t>
  </si>
  <si>
    <t>实时出速记稿，有期货行业速记经验</t>
  </si>
  <si>
    <t>摄像师
(含摄影机）</t>
  </si>
  <si>
    <t>1.要求2个机位（1个特写机位、1个全景机位）</t>
  </si>
  <si>
    <t>2.特写机位和全景机位需为现场视频返送和直播提供画面（支持3G-SDI输出，需自带3G-SDI专用电缆（两条），三脚架高度≥1.8m）。</t>
  </si>
  <si>
    <t>3.论坛环节，特写机位需对发言嘉宾进行实时跟拍</t>
  </si>
  <si>
    <t>分会场2</t>
  </si>
  <si>
    <t>3.含控制人员</t>
  </si>
  <si>
    <t>合计</t>
  </si>
  <si>
    <r>
      <rPr>
        <sz val="9"/>
        <color theme="1"/>
        <rFont val="微软雅黑"/>
        <charset val="134"/>
      </rPr>
      <t>服务费</t>
    </r>
    <r>
      <rPr>
        <sz val="9"/>
        <rFont val="微软雅黑"/>
        <charset val="134"/>
      </rPr>
      <t>（会务服务人员不收取服务费）</t>
    </r>
  </si>
  <si>
    <t>税费</t>
  </si>
  <si>
    <t>总计</t>
  </si>
  <si>
    <r>
      <rPr>
        <sz val="9"/>
        <color rgb="FF000000"/>
        <rFont val="微软雅黑"/>
        <charset val="134"/>
      </rPr>
      <t>尺寸：</t>
    </r>
    <r>
      <rPr>
        <sz val="9"/>
        <color rgb="FF000000"/>
        <rFont val="微软雅黑"/>
        <charset val="134"/>
      </rPr>
      <t>3</t>
    </r>
    <r>
      <rPr>
        <sz val="9"/>
        <color rgb="FF000000"/>
        <rFont val="微软雅黑"/>
        <charset val="134"/>
      </rPr>
      <t>*2.4mH，行架+保利布，配地面光带，配55寸电视带支架（含展位地毯）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</si>
</sst>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0"/>
      <name val="Arial"/>
      <charset val="134"/>
    </font>
    <font>
      <sz val="18"/>
      <name val="宋体"/>
      <charset val="134"/>
      <scheme val="major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10"/>
      <name val="Arial"/>
      <charset val="134"/>
    </font>
    <font>
      <sz val="10.5"/>
      <color rgb="FF000000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indexed="8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9" fontId="4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3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18" borderId="1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9" borderId="16" applyNumberFormat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6" borderId="1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</cellStyleXfs>
  <cellXfs count="37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2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6" fillId="0" borderId="0" xfId="0" applyFont="1" applyFill="1" applyAlignment="1">
      <alignment vertical="center" wrapText="1"/>
    </xf>
    <xf numFmtId="0" fontId="4" fillId="0" borderId="1" xfId="2" applyBorder="1" applyAlignment="1">
      <alignment horizontal="center"/>
    </xf>
    <xf numFmtId="0" fontId="4" fillId="0" borderId="9" xfId="2" applyFill="1" applyBorder="1"/>
    <xf numFmtId="0" fontId="4" fillId="0" borderId="1" xfId="2" applyBorder="1" applyAlignment="1"/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Percent" xfId="1"/>
    <cellStyle name="Normal" xfId="2"/>
    <cellStyle name="Currency [0]" xfId="3"/>
    <cellStyle name="Currency" xfId="4"/>
    <cellStyle name="Comma [0]" xfId="5"/>
    <cellStyle name="Comma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8"/>
  <sheetViews>
    <sheetView tabSelected="1" zoomScale="130" zoomScaleNormal="130" workbookViewId="0">
      <selection activeCell="I256" sqref="I256"/>
    </sheetView>
  </sheetViews>
  <sheetFormatPr defaultColWidth="8.66071428571429" defaultRowHeight="12"/>
  <cols>
    <col min="2" max="2" width="14.1607142857143" customWidth="1"/>
    <col min="3" max="3" width="59.3303571428571" customWidth="1"/>
    <col min="4" max="7" width="6.5" customWidth="1"/>
    <col min="8" max="8" width="9.5" customWidth="1"/>
    <col min="9" max="9" width="11.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2.75" spans="1:9">
      <c r="A2" s="2" t="s">
        <v>1</v>
      </c>
      <c r="B2" s="2" t="s">
        <v>2</v>
      </c>
      <c r="C2" s="2" t="s">
        <v>3</v>
      </c>
      <c r="D2" s="2" t="s">
        <v>4</v>
      </c>
      <c r="E2" s="17" t="s">
        <v>5</v>
      </c>
      <c r="F2" s="2" t="s">
        <v>6</v>
      </c>
      <c r="G2" s="2" t="s">
        <v>5</v>
      </c>
      <c r="H2" s="2" t="s">
        <v>7</v>
      </c>
      <c r="I2" s="2" t="s">
        <v>8</v>
      </c>
    </row>
    <row r="3" ht="12.75" spans="1:9">
      <c r="A3" s="3" t="s">
        <v>9</v>
      </c>
      <c r="B3" s="4" t="s">
        <v>10</v>
      </c>
      <c r="C3" s="5" t="s">
        <v>11</v>
      </c>
      <c r="D3" s="3">
        <v>1</v>
      </c>
      <c r="E3" s="4" t="s">
        <v>12</v>
      </c>
      <c r="F3" s="4">
        <v>1</v>
      </c>
      <c r="G3" s="4" t="s">
        <v>13</v>
      </c>
      <c r="H3" s="20">
        <v>5000</v>
      </c>
      <c r="I3" s="20">
        <f>D3*F3*H3</f>
        <v>5000</v>
      </c>
    </row>
    <row r="4" ht="12.75" spans="1:9">
      <c r="A4" s="3"/>
      <c r="B4" s="4" t="s">
        <v>14</v>
      </c>
      <c r="C4" s="5" t="s">
        <v>15</v>
      </c>
      <c r="D4" s="4">
        <v>1</v>
      </c>
      <c r="E4" s="4" t="s">
        <v>12</v>
      </c>
      <c r="F4" s="4">
        <v>1</v>
      </c>
      <c r="G4" s="4" t="s">
        <v>13</v>
      </c>
      <c r="H4" s="20">
        <v>5000</v>
      </c>
      <c r="I4" s="20">
        <f>D4*F4*H4</f>
        <v>5000</v>
      </c>
    </row>
    <row r="5" ht="12.75" spans="1:9">
      <c r="A5" s="3" t="s">
        <v>8</v>
      </c>
      <c r="B5" s="3"/>
      <c r="C5" s="3"/>
      <c r="D5" s="3"/>
      <c r="E5" s="3"/>
      <c r="F5" s="3"/>
      <c r="G5" s="3"/>
      <c r="H5" s="3"/>
      <c r="I5" s="20">
        <f>SUM(I3:I4)</f>
        <v>10000</v>
      </c>
    </row>
    <row r="6" spans="1:9">
      <c r="A6" s="2" t="s">
        <v>1</v>
      </c>
      <c r="B6" s="2" t="s">
        <v>2</v>
      </c>
      <c r="C6" s="2" t="s">
        <v>3</v>
      </c>
      <c r="D6" s="2" t="s">
        <v>4</v>
      </c>
      <c r="E6" s="17" t="s">
        <v>5</v>
      </c>
      <c r="F6" s="2" t="s">
        <v>6</v>
      </c>
      <c r="G6" s="2" t="s">
        <v>5</v>
      </c>
      <c r="H6" s="2" t="s">
        <v>7</v>
      </c>
      <c r="I6" s="2" t="s">
        <v>8</v>
      </c>
    </row>
    <row r="7" ht="12.75" spans="1:9">
      <c r="A7" s="3" t="s">
        <v>16</v>
      </c>
      <c r="B7" s="4" t="s">
        <v>17</v>
      </c>
      <c r="C7" s="5" t="s">
        <v>18</v>
      </c>
      <c r="D7" s="4">
        <v>140</v>
      </c>
      <c r="E7" s="4" t="s">
        <v>19</v>
      </c>
      <c r="F7" s="4">
        <v>1</v>
      </c>
      <c r="G7" s="4" t="s">
        <v>13</v>
      </c>
      <c r="H7" s="20">
        <v>20</v>
      </c>
      <c r="I7" s="20">
        <f>D7*F7*H7</f>
        <v>2800</v>
      </c>
    </row>
    <row r="8" ht="12.75" spans="1:9">
      <c r="A8" s="3"/>
      <c r="B8" s="4" t="s">
        <v>20</v>
      </c>
      <c r="C8" s="5" t="s">
        <v>21</v>
      </c>
      <c r="D8" s="4">
        <v>22</v>
      </c>
      <c r="E8" s="4" t="s">
        <v>22</v>
      </c>
      <c r="F8" s="4">
        <v>1</v>
      </c>
      <c r="G8" s="4" t="s">
        <v>13</v>
      </c>
      <c r="H8" s="20">
        <v>150</v>
      </c>
      <c r="I8" s="20">
        <f t="shared" ref="I8:I11" si="0">D8*F8*H8</f>
        <v>3300</v>
      </c>
    </row>
    <row r="9" ht="12.75" spans="1:9">
      <c r="A9" s="3"/>
      <c r="B9" s="4" t="s">
        <v>23</v>
      </c>
      <c r="C9" s="5" t="s">
        <v>24</v>
      </c>
      <c r="D9" s="4">
        <v>18</v>
      </c>
      <c r="E9" s="4" t="s">
        <v>22</v>
      </c>
      <c r="F9" s="4">
        <v>1</v>
      </c>
      <c r="G9" s="4" t="s">
        <v>13</v>
      </c>
      <c r="H9" s="20">
        <v>150</v>
      </c>
      <c r="I9" s="20">
        <f t="shared" si="0"/>
        <v>2700</v>
      </c>
    </row>
    <row r="10" ht="12.75" spans="1:9">
      <c r="A10" s="3"/>
      <c r="B10" s="4" t="s">
        <v>25</v>
      </c>
      <c r="C10" s="6" t="s">
        <v>26</v>
      </c>
      <c r="D10" s="7">
        <v>32</v>
      </c>
      <c r="E10" s="7" t="s">
        <v>22</v>
      </c>
      <c r="F10" s="4">
        <v>1</v>
      </c>
      <c r="G10" s="4" t="s">
        <v>13</v>
      </c>
      <c r="H10" s="20">
        <v>50</v>
      </c>
      <c r="I10" s="20">
        <f t="shared" si="0"/>
        <v>1600</v>
      </c>
    </row>
    <row r="11" ht="24.75" spans="1:9">
      <c r="A11" s="3" t="s">
        <v>27</v>
      </c>
      <c r="B11" s="4" t="s">
        <v>28</v>
      </c>
      <c r="C11" s="5" t="s">
        <v>29</v>
      </c>
      <c r="D11" s="4">
        <v>6</v>
      </c>
      <c r="E11" s="7" t="s">
        <v>30</v>
      </c>
      <c r="F11" s="4">
        <v>1</v>
      </c>
      <c r="G11" s="4" t="s">
        <v>13</v>
      </c>
      <c r="H11" s="28">
        <v>2500</v>
      </c>
      <c r="I11" s="28">
        <f t="shared" si="0"/>
        <v>15000</v>
      </c>
    </row>
    <row r="12" ht="12.75" spans="1:9">
      <c r="A12" s="3"/>
      <c r="B12" s="4"/>
      <c r="C12" s="5" t="s">
        <v>31</v>
      </c>
      <c r="D12" s="4">
        <v>1</v>
      </c>
      <c r="E12" s="7" t="s">
        <v>19</v>
      </c>
      <c r="F12" s="4">
        <v>1</v>
      </c>
      <c r="G12" s="4" t="s">
        <v>13</v>
      </c>
      <c r="H12" s="28"/>
      <c r="I12" s="28"/>
    </row>
    <row r="13" ht="24.75" spans="1:9">
      <c r="A13" s="3"/>
      <c r="B13" s="4" t="s">
        <v>32</v>
      </c>
      <c r="C13" s="5" t="s">
        <v>33</v>
      </c>
      <c r="D13" s="4">
        <v>6</v>
      </c>
      <c r="E13" s="7" t="s">
        <v>30</v>
      </c>
      <c r="F13" s="4">
        <v>1</v>
      </c>
      <c r="G13" s="4" t="s">
        <v>13</v>
      </c>
      <c r="H13" s="28">
        <v>2300</v>
      </c>
      <c r="I13" s="28">
        <f>D13*F13*H13</f>
        <v>13800</v>
      </c>
    </row>
    <row r="14" ht="12.75" spans="1:9">
      <c r="A14" s="3"/>
      <c r="B14" s="4"/>
      <c r="C14" s="5" t="s">
        <v>31</v>
      </c>
      <c r="D14" s="4">
        <v>1</v>
      </c>
      <c r="E14" s="7" t="s">
        <v>19</v>
      </c>
      <c r="F14" s="4">
        <v>1</v>
      </c>
      <c r="G14" s="4" t="s">
        <v>13</v>
      </c>
      <c r="H14" s="28"/>
      <c r="I14" s="28"/>
    </row>
    <row r="15" ht="12.75" spans="1:9">
      <c r="A15" s="3" t="s">
        <v>8</v>
      </c>
      <c r="B15" s="3"/>
      <c r="C15" s="3"/>
      <c r="D15" s="3"/>
      <c r="E15" s="3"/>
      <c r="F15" s="3"/>
      <c r="G15" s="3"/>
      <c r="H15" s="3"/>
      <c r="I15" s="20">
        <f>SUM(I7:I14)</f>
        <v>39200</v>
      </c>
    </row>
    <row r="16" ht="12.75" spans="1:9">
      <c r="A16" s="2" t="s">
        <v>1</v>
      </c>
      <c r="B16" s="2" t="s">
        <v>2</v>
      </c>
      <c r="C16" s="2" t="s">
        <v>3</v>
      </c>
      <c r="D16" s="2" t="s">
        <v>4</v>
      </c>
      <c r="E16" s="17" t="s">
        <v>5</v>
      </c>
      <c r="F16" s="2" t="s">
        <v>6</v>
      </c>
      <c r="G16" s="2" t="s">
        <v>5</v>
      </c>
      <c r="H16" s="2" t="s">
        <v>7</v>
      </c>
      <c r="I16" s="2" t="s">
        <v>8</v>
      </c>
    </row>
    <row r="17" ht="12.75" spans="1:9">
      <c r="A17" s="3" t="s">
        <v>34</v>
      </c>
      <c r="B17" s="4" t="s">
        <v>35</v>
      </c>
      <c r="C17" s="5" t="s">
        <v>36</v>
      </c>
      <c r="D17" s="4">
        <v>1</v>
      </c>
      <c r="E17" s="7" t="s">
        <v>19</v>
      </c>
      <c r="F17" s="4">
        <v>1</v>
      </c>
      <c r="G17" s="4" t="s">
        <v>13</v>
      </c>
      <c r="H17" s="20">
        <v>110</v>
      </c>
      <c r="I17" s="20">
        <f>D17*F17*H17</f>
        <v>110</v>
      </c>
    </row>
    <row r="18" ht="24.75" spans="1:9">
      <c r="A18" s="3"/>
      <c r="B18" s="4" t="s">
        <v>37</v>
      </c>
      <c r="C18" s="5" t="s">
        <v>38</v>
      </c>
      <c r="D18" s="4">
        <v>1</v>
      </c>
      <c r="E18" s="4" t="s">
        <v>39</v>
      </c>
      <c r="F18" s="4">
        <v>1</v>
      </c>
      <c r="G18" s="4" t="s">
        <v>13</v>
      </c>
      <c r="H18" s="20">
        <v>90</v>
      </c>
      <c r="I18" s="20">
        <f t="shared" ref="I18:I36" si="1">D18*F18*H18</f>
        <v>90</v>
      </c>
    </row>
    <row r="19" ht="12.75" spans="1:9">
      <c r="A19" s="3"/>
      <c r="B19" s="4"/>
      <c r="C19" s="5" t="s">
        <v>40</v>
      </c>
      <c r="D19" s="4">
        <v>1</v>
      </c>
      <c r="E19" s="4" t="s">
        <v>41</v>
      </c>
      <c r="F19" s="4">
        <v>1</v>
      </c>
      <c r="G19" s="4" t="s">
        <v>13</v>
      </c>
      <c r="H19" s="20">
        <v>0.5</v>
      </c>
      <c r="I19" s="20">
        <f t="shared" si="1"/>
        <v>0.5</v>
      </c>
    </row>
    <row r="20" ht="12.75" spans="1:9">
      <c r="A20" s="3"/>
      <c r="B20" s="4"/>
      <c r="C20" s="5" t="s">
        <v>42</v>
      </c>
      <c r="D20" s="4">
        <v>1</v>
      </c>
      <c r="E20" s="4" t="s">
        <v>41</v>
      </c>
      <c r="F20" s="4">
        <v>1</v>
      </c>
      <c r="G20" s="4" t="s">
        <v>13</v>
      </c>
      <c r="H20" s="20">
        <v>0.5</v>
      </c>
      <c r="I20" s="20">
        <f t="shared" si="1"/>
        <v>0.5</v>
      </c>
    </row>
    <row r="21" ht="12.75" spans="1:9">
      <c r="A21" s="3"/>
      <c r="B21" s="4" t="s">
        <v>43</v>
      </c>
      <c r="C21" s="5" t="s">
        <v>44</v>
      </c>
      <c r="D21" s="4">
        <v>80</v>
      </c>
      <c r="E21" s="7" t="s">
        <v>45</v>
      </c>
      <c r="F21" s="4">
        <v>1</v>
      </c>
      <c r="G21" s="4" t="s">
        <v>13</v>
      </c>
      <c r="H21" s="20">
        <v>8</v>
      </c>
      <c r="I21" s="20">
        <f t="shared" si="1"/>
        <v>640</v>
      </c>
    </row>
    <row r="22" ht="24.75" spans="1:9">
      <c r="A22" s="3"/>
      <c r="B22" s="4" t="s">
        <v>46</v>
      </c>
      <c r="C22" s="5" t="s">
        <v>47</v>
      </c>
      <c r="D22" s="4">
        <v>2</v>
      </c>
      <c r="E22" s="4" t="s">
        <v>48</v>
      </c>
      <c r="F22" s="4">
        <v>1</v>
      </c>
      <c r="G22" s="4" t="s">
        <v>13</v>
      </c>
      <c r="H22" s="20">
        <v>65</v>
      </c>
      <c r="I22" s="20">
        <f t="shared" si="1"/>
        <v>130</v>
      </c>
    </row>
    <row r="23" ht="12.75" spans="1:9">
      <c r="A23" s="3"/>
      <c r="B23" s="4" t="s">
        <v>49</v>
      </c>
      <c r="C23" s="5" t="s">
        <v>50</v>
      </c>
      <c r="D23" s="4">
        <v>20</v>
      </c>
      <c r="E23" s="4" t="s">
        <v>48</v>
      </c>
      <c r="F23" s="4">
        <v>1</v>
      </c>
      <c r="G23" s="4" t="s">
        <v>13</v>
      </c>
      <c r="H23" s="20">
        <v>10</v>
      </c>
      <c r="I23" s="20">
        <f t="shared" si="1"/>
        <v>200</v>
      </c>
    </row>
    <row r="24" ht="12.75" spans="1:9">
      <c r="A24" s="3"/>
      <c r="B24" s="4" t="s">
        <v>51</v>
      </c>
      <c r="C24" s="5" t="s">
        <v>52</v>
      </c>
      <c r="D24" s="4">
        <v>8</v>
      </c>
      <c r="E24" s="4" t="s">
        <v>48</v>
      </c>
      <c r="F24" s="4">
        <v>1</v>
      </c>
      <c r="G24" s="4" t="s">
        <v>13</v>
      </c>
      <c r="H24" s="20">
        <v>35</v>
      </c>
      <c r="I24" s="20">
        <f t="shared" si="1"/>
        <v>280</v>
      </c>
    </row>
    <row r="25" ht="24.75" spans="1:9">
      <c r="A25" s="3"/>
      <c r="B25" s="4" t="s">
        <v>53</v>
      </c>
      <c r="C25" s="5" t="s">
        <v>54</v>
      </c>
      <c r="D25" s="4">
        <v>1</v>
      </c>
      <c r="E25" s="4" t="s">
        <v>30</v>
      </c>
      <c r="F25" s="4">
        <v>1</v>
      </c>
      <c r="G25" s="4" t="s">
        <v>13</v>
      </c>
      <c r="H25" s="20">
        <v>100</v>
      </c>
      <c r="I25" s="20">
        <f t="shared" si="1"/>
        <v>100</v>
      </c>
    </row>
    <row r="26" ht="12.75" spans="1:9">
      <c r="A26" s="3"/>
      <c r="B26" s="4" t="s">
        <v>55</v>
      </c>
      <c r="C26" s="5" t="s">
        <v>56</v>
      </c>
      <c r="D26" s="4">
        <v>100</v>
      </c>
      <c r="E26" s="4" t="s">
        <v>30</v>
      </c>
      <c r="F26" s="4">
        <v>1</v>
      </c>
      <c r="G26" s="4" t="s">
        <v>13</v>
      </c>
      <c r="H26" s="20">
        <v>4</v>
      </c>
      <c r="I26" s="20">
        <f t="shared" si="1"/>
        <v>400</v>
      </c>
    </row>
    <row r="27" ht="12.75" spans="1:9">
      <c r="A27" s="3"/>
      <c r="B27" s="4"/>
      <c r="C27" s="5" t="s">
        <v>57</v>
      </c>
      <c r="D27" s="4">
        <v>1</v>
      </c>
      <c r="E27" s="4" t="s">
        <v>30</v>
      </c>
      <c r="F27" s="4">
        <v>1</v>
      </c>
      <c r="G27" s="4" t="s">
        <v>13</v>
      </c>
      <c r="H27" s="20">
        <v>6</v>
      </c>
      <c r="I27" s="20">
        <f t="shared" si="1"/>
        <v>6</v>
      </c>
    </row>
    <row r="28" ht="12.75" spans="1:9">
      <c r="A28" s="3"/>
      <c r="B28" s="4" t="s">
        <v>58</v>
      </c>
      <c r="C28" s="5" t="s">
        <v>59</v>
      </c>
      <c r="D28" s="4">
        <v>40</v>
      </c>
      <c r="E28" s="4" t="s">
        <v>48</v>
      </c>
      <c r="F28" s="4">
        <v>1</v>
      </c>
      <c r="G28" s="4" t="s">
        <v>13</v>
      </c>
      <c r="H28" s="20">
        <v>45</v>
      </c>
      <c r="I28" s="20">
        <f t="shared" si="1"/>
        <v>1800</v>
      </c>
    </row>
    <row r="29" ht="12.75" spans="1:9">
      <c r="A29" s="3"/>
      <c r="B29" s="4" t="s">
        <v>60</v>
      </c>
      <c r="C29" s="5" t="s">
        <v>61</v>
      </c>
      <c r="D29" s="4">
        <v>40</v>
      </c>
      <c r="E29" s="4" t="s">
        <v>48</v>
      </c>
      <c r="F29" s="4">
        <v>1</v>
      </c>
      <c r="G29" s="4" t="s">
        <v>13</v>
      </c>
      <c r="H29" s="20">
        <v>120</v>
      </c>
      <c r="I29" s="20">
        <f t="shared" si="1"/>
        <v>4800</v>
      </c>
    </row>
    <row r="30" ht="12.75" spans="1:9">
      <c r="A30" s="3"/>
      <c r="B30" s="4" t="s">
        <v>62</v>
      </c>
      <c r="C30" s="5" t="s">
        <v>63</v>
      </c>
      <c r="D30" s="4">
        <v>1</v>
      </c>
      <c r="E30" s="4" t="s">
        <v>48</v>
      </c>
      <c r="F30" s="4">
        <v>1</v>
      </c>
      <c r="G30" s="4" t="s">
        <v>13</v>
      </c>
      <c r="H30" s="20">
        <v>10</v>
      </c>
      <c r="I30" s="20">
        <f t="shared" si="1"/>
        <v>10</v>
      </c>
    </row>
    <row r="31" ht="12.75" spans="1:9">
      <c r="A31" s="3"/>
      <c r="B31" s="4" t="s">
        <v>64</v>
      </c>
      <c r="C31" s="5" t="s">
        <v>65</v>
      </c>
      <c r="D31" s="4">
        <v>400</v>
      </c>
      <c r="E31" s="4" t="s">
        <v>66</v>
      </c>
      <c r="F31" s="4">
        <v>1</v>
      </c>
      <c r="G31" s="4" t="s">
        <v>13</v>
      </c>
      <c r="H31" s="20">
        <v>2</v>
      </c>
      <c r="I31" s="20">
        <f t="shared" si="1"/>
        <v>800</v>
      </c>
    </row>
    <row r="32" ht="12.75" spans="1:9">
      <c r="A32" s="3"/>
      <c r="B32" s="4" t="s">
        <v>67</v>
      </c>
      <c r="C32" s="5" t="s">
        <v>68</v>
      </c>
      <c r="D32" s="4">
        <v>1</v>
      </c>
      <c r="E32" s="4" t="s">
        <v>48</v>
      </c>
      <c r="F32" s="4">
        <v>1</v>
      </c>
      <c r="G32" s="4" t="s">
        <v>13</v>
      </c>
      <c r="H32" s="20">
        <v>180</v>
      </c>
      <c r="I32" s="20">
        <f t="shared" si="1"/>
        <v>180</v>
      </c>
    </row>
    <row r="33" ht="12.75" spans="1:9">
      <c r="A33" s="3"/>
      <c r="B33" s="4" t="s">
        <v>69</v>
      </c>
      <c r="C33" s="5"/>
      <c r="D33" s="4">
        <v>1</v>
      </c>
      <c r="E33" s="4" t="s">
        <v>48</v>
      </c>
      <c r="F33" s="4">
        <v>1</v>
      </c>
      <c r="G33" s="4" t="s">
        <v>13</v>
      </c>
      <c r="H33" s="20">
        <v>200</v>
      </c>
      <c r="I33" s="20">
        <f t="shared" si="1"/>
        <v>200</v>
      </c>
    </row>
    <row r="34" ht="12.75" spans="1:9">
      <c r="A34" s="3"/>
      <c r="B34" s="4" t="s">
        <v>70</v>
      </c>
      <c r="C34" s="5" t="s">
        <v>71</v>
      </c>
      <c r="D34" s="4">
        <v>4</v>
      </c>
      <c r="E34" s="4" t="s">
        <v>48</v>
      </c>
      <c r="F34" s="4">
        <v>1</v>
      </c>
      <c r="G34" s="4" t="s">
        <v>13</v>
      </c>
      <c r="H34" s="20">
        <v>45</v>
      </c>
      <c r="I34" s="20">
        <f t="shared" si="1"/>
        <v>180</v>
      </c>
    </row>
    <row r="35" ht="12.75" spans="1:9">
      <c r="A35" s="3"/>
      <c r="B35" s="4" t="s">
        <v>72</v>
      </c>
      <c r="C35" s="4" t="s">
        <v>73</v>
      </c>
      <c r="D35" s="4">
        <v>1</v>
      </c>
      <c r="E35" s="7" t="s">
        <v>19</v>
      </c>
      <c r="F35" s="7">
        <v>1</v>
      </c>
      <c r="G35" s="7">
        <v>1</v>
      </c>
      <c r="H35" s="20">
        <v>50</v>
      </c>
      <c r="I35" s="20">
        <f t="shared" si="1"/>
        <v>50</v>
      </c>
    </row>
    <row r="36" ht="24.75" spans="1:9">
      <c r="A36" s="3"/>
      <c r="B36" s="4" t="s">
        <v>74</v>
      </c>
      <c r="C36" s="5" t="s">
        <v>75</v>
      </c>
      <c r="D36" s="4">
        <v>1</v>
      </c>
      <c r="E36" s="7" t="s">
        <v>30</v>
      </c>
      <c r="F36" s="7">
        <v>1</v>
      </c>
      <c r="G36" s="7" t="s">
        <v>13</v>
      </c>
      <c r="H36" s="28">
        <v>6</v>
      </c>
      <c r="I36" s="28">
        <f t="shared" si="1"/>
        <v>6</v>
      </c>
    </row>
    <row r="37" ht="12.75" spans="1:9">
      <c r="A37" s="3"/>
      <c r="B37" s="4"/>
      <c r="C37" s="5" t="s">
        <v>76</v>
      </c>
      <c r="D37" s="4"/>
      <c r="E37" s="7"/>
      <c r="F37" s="7"/>
      <c r="G37" s="7"/>
      <c r="H37" s="28"/>
      <c r="I37" s="28"/>
    </row>
    <row r="38" ht="12.75" spans="1:9">
      <c r="A38" s="3"/>
      <c r="B38" s="4"/>
      <c r="C38" s="5" t="s">
        <v>77</v>
      </c>
      <c r="D38" s="4"/>
      <c r="E38" s="7"/>
      <c r="F38" s="7"/>
      <c r="G38" s="7"/>
      <c r="H38" s="28"/>
      <c r="I38" s="28"/>
    </row>
    <row r="39" ht="12.75" spans="1:9">
      <c r="A39" s="3" t="s">
        <v>8</v>
      </c>
      <c r="B39" s="3"/>
      <c r="C39" s="3"/>
      <c r="D39" s="3"/>
      <c r="E39" s="3"/>
      <c r="F39" s="3"/>
      <c r="G39" s="3"/>
      <c r="H39" s="3"/>
      <c r="I39" s="20">
        <f>SUM(I17:I38)</f>
        <v>9983</v>
      </c>
    </row>
    <row r="40" ht="12.75" spans="1:9">
      <c r="A40" s="2" t="s">
        <v>1</v>
      </c>
      <c r="B40" s="2" t="s">
        <v>2</v>
      </c>
      <c r="C40" s="8" t="s">
        <v>3</v>
      </c>
      <c r="D40" s="2" t="s">
        <v>4</v>
      </c>
      <c r="E40" s="17" t="s">
        <v>5</v>
      </c>
      <c r="F40" s="2" t="s">
        <v>6</v>
      </c>
      <c r="G40" s="2" t="s">
        <v>5</v>
      </c>
      <c r="H40" s="2" t="s">
        <v>7</v>
      </c>
      <c r="I40" s="2" t="s">
        <v>8</v>
      </c>
    </row>
    <row r="41" ht="36.75" spans="1:9">
      <c r="A41" s="3" t="s">
        <v>78</v>
      </c>
      <c r="B41" s="9" t="s">
        <v>79</v>
      </c>
      <c r="C41" s="10" t="s">
        <v>80</v>
      </c>
      <c r="D41" s="11">
        <v>12</v>
      </c>
      <c r="E41" s="4" t="s">
        <v>81</v>
      </c>
      <c r="F41" s="18">
        <v>1</v>
      </c>
      <c r="G41" s="18" t="s">
        <v>13</v>
      </c>
      <c r="H41" s="28">
        <v>600</v>
      </c>
      <c r="I41" s="28">
        <f t="shared" ref="I41:I46" si="2">D41*F41*H41</f>
        <v>7200</v>
      </c>
    </row>
    <row r="42" ht="24.75" spans="1:9">
      <c r="A42" s="3"/>
      <c r="B42" s="9" t="s">
        <v>82</v>
      </c>
      <c r="C42" s="12" t="s">
        <v>83</v>
      </c>
      <c r="D42" s="13">
        <v>2</v>
      </c>
      <c r="E42" s="7" t="s">
        <v>81</v>
      </c>
      <c r="F42" s="7">
        <v>1</v>
      </c>
      <c r="G42" s="7" t="s">
        <v>13</v>
      </c>
      <c r="H42" s="20">
        <v>600</v>
      </c>
      <c r="I42" s="20">
        <f t="shared" si="2"/>
        <v>1200</v>
      </c>
    </row>
    <row r="43" ht="24.75" spans="1:9">
      <c r="A43" s="3"/>
      <c r="B43" s="9" t="s">
        <v>84</v>
      </c>
      <c r="C43" s="12" t="s">
        <v>85</v>
      </c>
      <c r="D43" s="13">
        <v>4</v>
      </c>
      <c r="E43" s="7" t="s">
        <v>81</v>
      </c>
      <c r="F43" s="7">
        <v>1</v>
      </c>
      <c r="G43" s="7" t="s">
        <v>13</v>
      </c>
      <c r="H43" s="20">
        <v>600</v>
      </c>
      <c r="I43" s="20">
        <f t="shared" si="2"/>
        <v>2400</v>
      </c>
    </row>
    <row r="44" ht="12.75" spans="1:9">
      <c r="A44" s="3"/>
      <c r="B44" s="9" t="s">
        <v>86</v>
      </c>
      <c r="C44" s="12" t="s">
        <v>87</v>
      </c>
      <c r="D44" s="13">
        <v>2</v>
      </c>
      <c r="E44" s="7" t="s">
        <v>81</v>
      </c>
      <c r="F44" s="7">
        <v>1</v>
      </c>
      <c r="G44" s="7" t="s">
        <v>13</v>
      </c>
      <c r="H44" s="20">
        <v>600</v>
      </c>
      <c r="I44" s="20">
        <f t="shared" si="2"/>
        <v>1200</v>
      </c>
    </row>
    <row r="45" ht="24.75" spans="1:9">
      <c r="A45" s="3"/>
      <c r="B45" s="9" t="s">
        <v>88</v>
      </c>
      <c r="C45" s="14" t="s">
        <v>89</v>
      </c>
      <c r="D45" s="13">
        <v>2</v>
      </c>
      <c r="E45" s="7" t="s">
        <v>81</v>
      </c>
      <c r="F45" s="7">
        <v>1</v>
      </c>
      <c r="G45" s="7" t="s">
        <v>13</v>
      </c>
      <c r="H45" s="20">
        <v>600</v>
      </c>
      <c r="I45" s="20">
        <f t="shared" si="2"/>
        <v>1200</v>
      </c>
    </row>
    <row r="46" ht="12.75" spans="1:9">
      <c r="A46" s="3"/>
      <c r="B46" s="4" t="s">
        <v>90</v>
      </c>
      <c r="C46" s="15" t="s">
        <v>91</v>
      </c>
      <c r="D46" s="4">
        <v>1</v>
      </c>
      <c r="E46" s="4" t="s">
        <v>30</v>
      </c>
      <c r="F46" s="7">
        <v>1</v>
      </c>
      <c r="G46" s="7" t="s">
        <v>13</v>
      </c>
      <c r="H46" s="28">
        <v>3000</v>
      </c>
      <c r="I46" s="28">
        <f t="shared" si="2"/>
        <v>3000</v>
      </c>
    </row>
    <row r="47" ht="12.75" spans="1:9">
      <c r="A47" s="3"/>
      <c r="B47" s="4"/>
      <c r="C47" s="5" t="s">
        <v>92</v>
      </c>
      <c r="D47" s="4"/>
      <c r="E47" s="4"/>
      <c r="F47" s="7"/>
      <c r="G47" s="7"/>
      <c r="H47" s="28"/>
      <c r="I47" s="28"/>
    </row>
    <row r="48" ht="12.75" spans="1:9">
      <c r="A48" s="3"/>
      <c r="B48" s="4" t="s">
        <v>93</v>
      </c>
      <c r="C48" s="16" t="s">
        <v>94</v>
      </c>
      <c r="D48" s="4">
        <v>1</v>
      </c>
      <c r="E48" s="4" t="s">
        <v>95</v>
      </c>
      <c r="F48" s="7">
        <v>1</v>
      </c>
      <c r="G48" s="7" t="s">
        <v>13</v>
      </c>
      <c r="H48" s="28">
        <v>2000</v>
      </c>
      <c r="I48" s="28">
        <f>D48*F48*H48</f>
        <v>2000</v>
      </c>
    </row>
    <row r="49" ht="12.75" spans="1:9">
      <c r="A49" s="3"/>
      <c r="B49" s="4"/>
      <c r="C49" s="16" t="s">
        <v>96</v>
      </c>
      <c r="D49" s="4"/>
      <c r="E49" s="4"/>
      <c r="F49" s="7"/>
      <c r="G49" s="7"/>
      <c r="H49" s="28"/>
      <c r="I49" s="28"/>
    </row>
    <row r="50" ht="12.75" spans="1:9">
      <c r="A50" s="3"/>
      <c r="B50" s="4"/>
      <c r="C50" s="16" t="s">
        <v>97</v>
      </c>
      <c r="D50" s="4"/>
      <c r="E50" s="4"/>
      <c r="F50" s="7"/>
      <c r="G50" s="7"/>
      <c r="H50" s="28"/>
      <c r="I50" s="28"/>
    </row>
    <row r="51" ht="12.75" spans="1:9">
      <c r="A51" s="3"/>
      <c r="B51" s="4"/>
      <c r="C51" s="16" t="s">
        <v>98</v>
      </c>
      <c r="D51" s="4"/>
      <c r="E51" s="4"/>
      <c r="F51" s="7"/>
      <c r="G51" s="7"/>
      <c r="H51" s="28"/>
      <c r="I51" s="28"/>
    </row>
    <row r="52" ht="12.75" spans="1:9">
      <c r="A52" s="3"/>
      <c r="B52" s="4" t="s">
        <v>99</v>
      </c>
      <c r="C52" s="5" t="s">
        <v>100</v>
      </c>
      <c r="D52" s="7">
        <v>1</v>
      </c>
      <c r="E52" s="7" t="s">
        <v>101</v>
      </c>
      <c r="F52" s="7">
        <v>1</v>
      </c>
      <c r="G52" s="7" t="s">
        <v>13</v>
      </c>
      <c r="H52" s="20">
        <v>200</v>
      </c>
      <c r="I52" s="20">
        <f>D52*F52*H52</f>
        <v>200</v>
      </c>
    </row>
    <row r="53" ht="12.75" spans="1:9">
      <c r="A53" s="3"/>
      <c r="B53" s="4" t="s">
        <v>102</v>
      </c>
      <c r="C53" s="16" t="s">
        <v>103</v>
      </c>
      <c r="D53" s="4">
        <v>5</v>
      </c>
      <c r="E53" s="4" t="s">
        <v>30</v>
      </c>
      <c r="F53" s="7">
        <v>1</v>
      </c>
      <c r="G53" s="7" t="s">
        <v>13</v>
      </c>
      <c r="H53" s="28">
        <v>150</v>
      </c>
      <c r="I53" s="28">
        <f>D53*F53*H53</f>
        <v>750</v>
      </c>
    </row>
    <row r="54" ht="12.75" spans="1:9">
      <c r="A54" s="3"/>
      <c r="B54" s="4"/>
      <c r="C54" s="16" t="s">
        <v>104</v>
      </c>
      <c r="D54" s="4"/>
      <c r="E54" s="4"/>
      <c r="F54" s="7"/>
      <c r="G54" s="7"/>
      <c r="H54" s="28"/>
      <c r="I54" s="28"/>
    </row>
    <row r="55" ht="12.75" spans="1:9">
      <c r="A55" s="3"/>
      <c r="B55" s="4"/>
      <c r="C55" s="16" t="s">
        <v>105</v>
      </c>
      <c r="D55" s="4"/>
      <c r="E55" s="4"/>
      <c r="F55" s="7"/>
      <c r="G55" s="7"/>
      <c r="H55" s="28"/>
      <c r="I55" s="28"/>
    </row>
    <row r="56" ht="12.75" spans="1:9">
      <c r="A56" s="3"/>
      <c r="B56" s="4"/>
      <c r="C56" s="16" t="s">
        <v>106</v>
      </c>
      <c r="D56" s="4"/>
      <c r="E56" s="4"/>
      <c r="F56" s="7"/>
      <c r="G56" s="7"/>
      <c r="H56" s="28"/>
      <c r="I56" s="28"/>
    </row>
    <row r="57" ht="12.75" spans="1:9">
      <c r="A57" s="3"/>
      <c r="B57" s="4" t="s">
        <v>107</v>
      </c>
      <c r="C57" s="5" t="s">
        <v>108</v>
      </c>
      <c r="D57" s="4">
        <v>4</v>
      </c>
      <c r="E57" s="4" t="s">
        <v>30</v>
      </c>
      <c r="F57" s="4">
        <v>1</v>
      </c>
      <c r="G57" s="4" t="s">
        <v>13</v>
      </c>
      <c r="H57" s="4">
        <v>400</v>
      </c>
      <c r="I57" s="4">
        <f>D57*F57*H57</f>
        <v>1600</v>
      </c>
    </row>
    <row r="58" ht="12.75" spans="1:9">
      <c r="A58" s="3"/>
      <c r="B58" s="4"/>
      <c r="C58" s="5" t="s">
        <v>109</v>
      </c>
      <c r="D58" s="4"/>
      <c r="E58" s="4"/>
      <c r="F58" s="4"/>
      <c r="G58" s="4"/>
      <c r="H58" s="4"/>
      <c r="I58" s="4"/>
    </row>
    <row r="59" ht="12.75" spans="1:9">
      <c r="A59" s="3"/>
      <c r="B59" s="4"/>
      <c r="C59" s="5" t="s">
        <v>110</v>
      </c>
      <c r="D59" s="4"/>
      <c r="E59" s="4"/>
      <c r="F59" s="4"/>
      <c r="G59" s="4"/>
      <c r="H59" s="4"/>
      <c r="I59" s="4"/>
    </row>
    <row r="60" ht="12.75" spans="1:9">
      <c r="A60" s="3"/>
      <c r="B60" s="4" t="s">
        <v>111</v>
      </c>
      <c r="C60" s="6" t="s">
        <v>112</v>
      </c>
      <c r="D60" s="7">
        <v>1</v>
      </c>
      <c r="E60" s="7" t="s">
        <v>30</v>
      </c>
      <c r="F60" s="7">
        <v>1</v>
      </c>
      <c r="G60" s="7" t="s">
        <v>13</v>
      </c>
      <c r="H60" s="20">
        <v>200</v>
      </c>
      <c r="I60" s="20">
        <f>D60*F60*H60</f>
        <v>200</v>
      </c>
    </row>
    <row r="61" ht="24.75" spans="1:9">
      <c r="A61" s="3"/>
      <c r="B61" s="4" t="s">
        <v>113</v>
      </c>
      <c r="C61" s="5" t="s">
        <v>114</v>
      </c>
      <c r="D61" s="4">
        <v>1</v>
      </c>
      <c r="E61" s="4" t="s">
        <v>30</v>
      </c>
      <c r="F61" s="7">
        <v>1</v>
      </c>
      <c r="G61" s="7" t="s">
        <v>13</v>
      </c>
      <c r="H61" s="20">
        <v>200</v>
      </c>
      <c r="I61" s="20">
        <f>D61*F61*H61</f>
        <v>200</v>
      </c>
    </row>
    <row r="62" ht="12.75" spans="1:9">
      <c r="A62" s="3"/>
      <c r="B62" s="4" t="s">
        <v>115</v>
      </c>
      <c r="C62" s="5" t="s">
        <v>116</v>
      </c>
      <c r="D62" s="4">
        <v>1</v>
      </c>
      <c r="E62" s="4" t="s">
        <v>30</v>
      </c>
      <c r="F62" s="7">
        <v>1</v>
      </c>
      <c r="G62" s="7" t="s">
        <v>13</v>
      </c>
      <c r="H62" s="20">
        <v>300</v>
      </c>
      <c r="I62" s="20">
        <f>D62*F62*H62</f>
        <v>300</v>
      </c>
    </row>
    <row r="63" ht="12.75" spans="1:9">
      <c r="A63" s="3" t="s">
        <v>8</v>
      </c>
      <c r="B63" s="3"/>
      <c r="C63" s="3"/>
      <c r="D63" s="3"/>
      <c r="E63" s="3"/>
      <c r="F63" s="3"/>
      <c r="G63" s="3"/>
      <c r="H63" s="3"/>
      <c r="I63" s="20">
        <f>SUM(I41:I62)</f>
        <v>21450</v>
      </c>
    </row>
    <row r="64" ht="12.75" spans="1:9">
      <c r="A64" s="2" t="s">
        <v>1</v>
      </c>
      <c r="B64" s="2" t="s">
        <v>2</v>
      </c>
      <c r="C64" s="2" t="s">
        <v>3</v>
      </c>
      <c r="D64" s="2" t="s">
        <v>4</v>
      </c>
      <c r="E64" s="17" t="s">
        <v>5</v>
      </c>
      <c r="F64" s="2" t="s">
        <v>6</v>
      </c>
      <c r="G64" s="2" t="s">
        <v>5</v>
      </c>
      <c r="H64" s="2" t="s">
        <v>7</v>
      </c>
      <c r="I64" s="2" t="s">
        <v>8</v>
      </c>
    </row>
    <row r="65" ht="12.75" spans="1:9">
      <c r="A65" s="3" t="s">
        <v>117</v>
      </c>
      <c r="B65" s="4" t="s">
        <v>118</v>
      </c>
      <c r="C65" s="16" t="s">
        <v>119</v>
      </c>
      <c r="D65" s="7">
        <v>1</v>
      </c>
      <c r="E65" s="4" t="s">
        <v>30</v>
      </c>
      <c r="F65" s="7">
        <v>1</v>
      </c>
      <c r="G65" s="7" t="s">
        <v>13</v>
      </c>
      <c r="H65" s="20">
        <v>1500</v>
      </c>
      <c r="I65" s="20">
        <f>D65*F65*H65</f>
        <v>1500</v>
      </c>
    </row>
    <row r="66" ht="12.75" spans="1:9">
      <c r="A66" s="3"/>
      <c r="B66" s="4" t="s">
        <v>120</v>
      </c>
      <c r="C66" s="16" t="s">
        <v>121</v>
      </c>
      <c r="D66" s="4">
        <v>20</v>
      </c>
      <c r="E66" s="4" t="s">
        <v>95</v>
      </c>
      <c r="F66" s="4">
        <v>1</v>
      </c>
      <c r="G66" s="4" t="s">
        <v>13</v>
      </c>
      <c r="H66" s="4">
        <v>500</v>
      </c>
      <c r="I66" s="4">
        <f>D66*F66*H66</f>
        <v>10000</v>
      </c>
    </row>
    <row r="67" ht="12.75" spans="1:9">
      <c r="A67" s="3"/>
      <c r="B67" s="4"/>
      <c r="C67" s="16" t="s">
        <v>122</v>
      </c>
      <c r="D67" s="4"/>
      <c r="E67" s="4"/>
      <c r="F67" s="4"/>
      <c r="G67" s="4"/>
      <c r="H67" s="4"/>
      <c r="I67" s="4"/>
    </row>
    <row r="68" ht="12.75" spans="1:9">
      <c r="A68" s="3"/>
      <c r="B68" s="4"/>
      <c r="C68" s="16" t="s">
        <v>123</v>
      </c>
      <c r="D68" s="4"/>
      <c r="E68" s="4"/>
      <c r="F68" s="4"/>
      <c r="G68" s="4"/>
      <c r="H68" s="4"/>
      <c r="I68" s="4"/>
    </row>
    <row r="69" ht="12.75" spans="1:9">
      <c r="A69" s="3"/>
      <c r="B69" s="4" t="s">
        <v>124</v>
      </c>
      <c r="C69" s="16" t="s">
        <v>125</v>
      </c>
      <c r="D69" s="4">
        <v>1</v>
      </c>
      <c r="E69" s="4" t="s">
        <v>95</v>
      </c>
      <c r="F69" s="4">
        <v>1</v>
      </c>
      <c r="G69" s="4" t="s">
        <v>13</v>
      </c>
      <c r="H69" s="4">
        <v>450</v>
      </c>
      <c r="I69" s="4">
        <f>D69*F69*H69</f>
        <v>450</v>
      </c>
    </row>
    <row r="70" ht="12.75" spans="1:9">
      <c r="A70" s="3"/>
      <c r="B70" s="4"/>
      <c r="C70" s="16" t="s">
        <v>126</v>
      </c>
      <c r="D70" s="4"/>
      <c r="E70" s="4"/>
      <c r="F70" s="4"/>
      <c r="G70" s="4"/>
      <c r="H70" s="4"/>
      <c r="I70" s="4"/>
    </row>
    <row r="71" ht="12.75" spans="1:9">
      <c r="A71" s="3"/>
      <c r="B71" s="4" t="s">
        <v>127</v>
      </c>
      <c r="C71" s="16" t="s">
        <v>128</v>
      </c>
      <c r="D71" s="4">
        <v>1</v>
      </c>
      <c r="E71" s="4" t="s">
        <v>30</v>
      </c>
      <c r="F71" s="7">
        <v>1</v>
      </c>
      <c r="G71" s="7" t="s">
        <v>13</v>
      </c>
      <c r="H71" s="20">
        <v>500</v>
      </c>
      <c r="I71" s="20">
        <f>D71*F71*H71</f>
        <v>500</v>
      </c>
    </row>
    <row r="72" ht="12.75" spans="1:9">
      <c r="A72" s="3"/>
      <c r="B72" s="4" t="s">
        <v>129</v>
      </c>
      <c r="C72" s="16" t="s">
        <v>130</v>
      </c>
      <c r="D72" s="4">
        <v>2</v>
      </c>
      <c r="E72" s="4" t="s">
        <v>30</v>
      </c>
      <c r="F72" s="7">
        <v>1</v>
      </c>
      <c r="G72" s="7" t="s">
        <v>13</v>
      </c>
      <c r="H72" s="20">
        <v>300</v>
      </c>
      <c r="I72" s="20">
        <f>D72*F72*H72</f>
        <v>600</v>
      </c>
    </row>
    <row r="73" ht="12.75" spans="1:9">
      <c r="A73" s="3"/>
      <c r="B73" s="4" t="s">
        <v>131</v>
      </c>
      <c r="C73" s="5" t="s">
        <v>132</v>
      </c>
      <c r="D73" s="4">
        <v>50</v>
      </c>
      <c r="E73" s="4" t="s">
        <v>22</v>
      </c>
      <c r="F73" s="4">
        <v>1</v>
      </c>
      <c r="G73" s="4" t="s">
        <v>13</v>
      </c>
      <c r="H73" s="4">
        <v>80</v>
      </c>
      <c r="I73" s="4">
        <f>D73*F73*H73</f>
        <v>4000</v>
      </c>
    </row>
    <row r="74" ht="12.75" spans="1:9">
      <c r="A74" s="3"/>
      <c r="B74" s="4"/>
      <c r="C74" s="5" t="s">
        <v>133</v>
      </c>
      <c r="D74" s="4"/>
      <c r="E74" s="4"/>
      <c r="F74" s="4"/>
      <c r="G74" s="4"/>
      <c r="H74" s="4"/>
      <c r="I74" s="4"/>
    </row>
    <row r="75" ht="12.75" spans="1:9">
      <c r="A75" s="3"/>
      <c r="B75" s="4"/>
      <c r="C75" s="5" t="s">
        <v>134</v>
      </c>
      <c r="D75" s="4"/>
      <c r="E75" s="4"/>
      <c r="F75" s="4"/>
      <c r="G75" s="4"/>
      <c r="H75" s="4"/>
      <c r="I75" s="4"/>
    </row>
    <row r="76" ht="12.75" spans="1:9">
      <c r="A76" s="3"/>
      <c r="B76" s="4"/>
      <c r="C76" s="5" t="s">
        <v>135</v>
      </c>
      <c r="D76" s="4"/>
      <c r="E76" s="4"/>
      <c r="F76" s="4"/>
      <c r="G76" s="4"/>
      <c r="H76" s="4"/>
      <c r="I76" s="4"/>
    </row>
    <row r="77" ht="12.75" spans="1:9">
      <c r="A77" s="3"/>
      <c r="B77" s="4"/>
      <c r="C77" s="5" t="s">
        <v>136</v>
      </c>
      <c r="D77" s="4"/>
      <c r="E77" s="4"/>
      <c r="F77" s="4"/>
      <c r="G77" s="4"/>
      <c r="H77" s="4"/>
      <c r="I77" s="4"/>
    </row>
    <row r="78" ht="12.75" spans="1:9">
      <c r="A78" s="3"/>
      <c r="B78" s="4"/>
      <c r="C78" s="5" t="s">
        <v>137</v>
      </c>
      <c r="D78" s="4"/>
      <c r="E78" s="4"/>
      <c r="F78" s="4"/>
      <c r="G78" s="4"/>
      <c r="H78" s="4"/>
      <c r="I78" s="4"/>
    </row>
    <row r="79" ht="12.75" spans="1:9">
      <c r="A79" s="3"/>
      <c r="B79" s="4" t="s">
        <v>138</v>
      </c>
      <c r="C79" s="5" t="s">
        <v>139</v>
      </c>
      <c r="D79" s="4">
        <v>1</v>
      </c>
      <c r="E79" s="4" t="s">
        <v>30</v>
      </c>
      <c r="F79" s="7">
        <v>1</v>
      </c>
      <c r="G79" s="7" t="s">
        <v>13</v>
      </c>
      <c r="H79" s="20">
        <v>400</v>
      </c>
      <c r="I79" s="20">
        <f>D79*F79*H79</f>
        <v>400</v>
      </c>
    </row>
    <row r="80" ht="12.75" spans="1:9">
      <c r="A80" s="3"/>
      <c r="B80" s="4" t="s">
        <v>140</v>
      </c>
      <c r="C80" s="5" t="s">
        <v>141</v>
      </c>
      <c r="D80" s="4">
        <v>1</v>
      </c>
      <c r="E80" s="4" t="s">
        <v>30</v>
      </c>
      <c r="F80" s="7">
        <v>1</v>
      </c>
      <c r="G80" s="7" t="s">
        <v>13</v>
      </c>
      <c r="H80" s="20">
        <v>1500</v>
      </c>
      <c r="I80" s="20">
        <f>D80*F80*H80</f>
        <v>1500</v>
      </c>
    </row>
    <row r="81" ht="12.75" spans="1:9">
      <c r="A81" s="3"/>
      <c r="B81" s="4" t="s">
        <v>142</v>
      </c>
      <c r="C81" s="5" t="s">
        <v>143</v>
      </c>
      <c r="D81" s="4">
        <v>1</v>
      </c>
      <c r="E81" s="4" t="s">
        <v>144</v>
      </c>
      <c r="F81" s="7">
        <v>1</v>
      </c>
      <c r="G81" s="7" t="s">
        <v>13</v>
      </c>
      <c r="H81" s="20">
        <v>60</v>
      </c>
      <c r="I81" s="20">
        <f>D81*F81*H81</f>
        <v>60</v>
      </c>
    </row>
    <row r="82" ht="12.75" spans="1:9">
      <c r="A82" s="3"/>
      <c r="B82" s="4" t="s">
        <v>115</v>
      </c>
      <c r="C82" s="5" t="s">
        <v>116</v>
      </c>
      <c r="D82" s="4">
        <v>1</v>
      </c>
      <c r="E82" s="4" t="s">
        <v>30</v>
      </c>
      <c r="F82" s="7">
        <v>1</v>
      </c>
      <c r="G82" s="7" t="s">
        <v>13</v>
      </c>
      <c r="H82" s="20">
        <v>300</v>
      </c>
      <c r="I82" s="20">
        <f>D82*F82*H82</f>
        <v>300</v>
      </c>
    </row>
    <row r="83" ht="12.75" spans="1:9">
      <c r="A83" s="3" t="s">
        <v>8</v>
      </c>
      <c r="B83" s="3"/>
      <c r="C83" s="3"/>
      <c r="D83" s="3"/>
      <c r="E83" s="3"/>
      <c r="F83" s="3"/>
      <c r="G83" s="3"/>
      <c r="H83" s="3"/>
      <c r="I83" s="20">
        <f>SUM(I65:I82)</f>
        <v>19310</v>
      </c>
    </row>
    <row r="84" ht="12.75" spans="1:9">
      <c r="A84" s="2" t="s">
        <v>1</v>
      </c>
      <c r="B84" s="2" t="s">
        <v>2</v>
      </c>
      <c r="C84" s="2" t="s">
        <v>3</v>
      </c>
      <c r="D84" s="2" t="s">
        <v>4</v>
      </c>
      <c r="E84" s="17" t="s">
        <v>5</v>
      </c>
      <c r="F84" s="2" t="s">
        <v>6</v>
      </c>
      <c r="G84" s="2" t="s">
        <v>5</v>
      </c>
      <c r="H84" s="2" t="s">
        <v>7</v>
      </c>
      <c r="I84" s="2" t="s">
        <v>8</v>
      </c>
    </row>
    <row r="85" ht="12.75" spans="1:9">
      <c r="A85" s="3" t="s">
        <v>145</v>
      </c>
      <c r="B85" s="4" t="s">
        <v>146</v>
      </c>
      <c r="C85" s="5" t="s">
        <v>147</v>
      </c>
      <c r="D85" s="4">
        <v>110</v>
      </c>
      <c r="E85" s="4" t="s">
        <v>148</v>
      </c>
      <c r="F85" s="4">
        <v>1</v>
      </c>
      <c r="G85" s="4" t="s">
        <v>13</v>
      </c>
      <c r="H85" s="4">
        <v>280</v>
      </c>
      <c r="I85" s="4">
        <f>D85*F85*H85</f>
        <v>30800</v>
      </c>
    </row>
    <row r="86" ht="12.75" spans="1:9">
      <c r="A86" s="3"/>
      <c r="B86" s="4"/>
      <c r="C86" s="5" t="s">
        <v>149</v>
      </c>
      <c r="D86" s="4"/>
      <c r="E86" s="4"/>
      <c r="F86" s="4"/>
      <c r="G86" s="4"/>
      <c r="H86" s="4"/>
      <c r="I86" s="4"/>
    </row>
    <row r="87" ht="12.75" spans="1:9">
      <c r="A87" s="3"/>
      <c r="B87" s="4"/>
      <c r="C87" s="5" t="s">
        <v>150</v>
      </c>
      <c r="D87" s="4"/>
      <c r="E87" s="4"/>
      <c r="F87" s="4"/>
      <c r="G87" s="4"/>
      <c r="H87" s="4"/>
      <c r="I87" s="4"/>
    </row>
    <row r="88" ht="12.75" spans="1:9">
      <c r="A88" s="3"/>
      <c r="B88" s="4"/>
      <c r="C88" s="5" t="s">
        <v>151</v>
      </c>
      <c r="D88" s="4"/>
      <c r="E88" s="4"/>
      <c r="F88" s="4"/>
      <c r="G88" s="4"/>
      <c r="H88" s="4"/>
      <c r="I88" s="4"/>
    </row>
    <row r="89" ht="12.75" spans="1:9">
      <c r="A89" s="3"/>
      <c r="B89" s="4" t="s">
        <v>146</v>
      </c>
      <c r="C89" s="5" t="s">
        <v>152</v>
      </c>
      <c r="D89" s="4">
        <v>1</v>
      </c>
      <c r="E89" s="4" t="s">
        <v>148</v>
      </c>
      <c r="F89" s="4">
        <v>1</v>
      </c>
      <c r="G89" s="4" t="s">
        <v>13</v>
      </c>
      <c r="H89" s="4">
        <v>600</v>
      </c>
      <c r="I89" s="4">
        <f>D89*F89*H89</f>
        <v>600</v>
      </c>
    </row>
    <row r="90" ht="12.75" spans="1:9">
      <c r="A90" s="3"/>
      <c r="B90" s="4"/>
      <c r="C90" s="5" t="s">
        <v>149</v>
      </c>
      <c r="D90" s="4"/>
      <c r="E90" s="4"/>
      <c r="F90" s="4"/>
      <c r="G90" s="4"/>
      <c r="H90" s="4"/>
      <c r="I90" s="4"/>
    </row>
    <row r="91" ht="12.75" spans="1:9">
      <c r="A91" s="3"/>
      <c r="B91" s="4"/>
      <c r="C91" s="5" t="s">
        <v>150</v>
      </c>
      <c r="D91" s="4"/>
      <c r="E91" s="4"/>
      <c r="F91" s="4"/>
      <c r="G91" s="4"/>
      <c r="H91" s="4"/>
      <c r="I91" s="4"/>
    </row>
    <row r="92" ht="12.75" spans="1:9">
      <c r="A92" s="3"/>
      <c r="B92" s="4"/>
      <c r="C92" s="5" t="s">
        <v>151</v>
      </c>
      <c r="D92" s="4"/>
      <c r="E92" s="4"/>
      <c r="F92" s="4"/>
      <c r="G92" s="4"/>
      <c r="H92" s="4"/>
      <c r="I92" s="4"/>
    </row>
    <row r="93" ht="12.75" spans="1:9">
      <c r="A93" s="3"/>
      <c r="B93" s="4" t="s">
        <v>153</v>
      </c>
      <c r="C93" s="5" t="s">
        <v>154</v>
      </c>
      <c r="D93" s="4">
        <v>2</v>
      </c>
      <c r="E93" s="4" t="s">
        <v>30</v>
      </c>
      <c r="F93" s="4">
        <v>1</v>
      </c>
      <c r="G93" s="4" t="s">
        <v>13</v>
      </c>
      <c r="H93" s="4">
        <v>600</v>
      </c>
      <c r="I93" s="4">
        <f>D93*F93*H93</f>
        <v>1200</v>
      </c>
    </row>
    <row r="94" ht="12.75" spans="1:9">
      <c r="A94" s="3"/>
      <c r="B94" s="4"/>
      <c r="C94" s="5" t="s">
        <v>155</v>
      </c>
      <c r="D94" s="4"/>
      <c r="E94" s="4"/>
      <c r="F94" s="4"/>
      <c r="G94" s="4"/>
      <c r="H94" s="4"/>
      <c r="I94" s="4"/>
    </row>
    <row r="95" ht="12.75" spans="1:9">
      <c r="A95" s="3"/>
      <c r="B95" s="4"/>
      <c r="C95" s="5" t="s">
        <v>156</v>
      </c>
      <c r="D95" s="4"/>
      <c r="E95" s="4"/>
      <c r="F95" s="4"/>
      <c r="G95" s="4"/>
      <c r="H95" s="4"/>
      <c r="I95" s="4"/>
    </row>
    <row r="96" ht="24.75" spans="1:9">
      <c r="A96" s="3"/>
      <c r="B96" s="4" t="s">
        <v>157</v>
      </c>
      <c r="C96" s="5" t="s">
        <v>158</v>
      </c>
      <c r="D96" s="4">
        <v>1</v>
      </c>
      <c r="E96" s="4" t="s">
        <v>30</v>
      </c>
      <c r="F96" s="4">
        <v>1</v>
      </c>
      <c r="G96" s="4" t="s">
        <v>13</v>
      </c>
      <c r="H96" s="4">
        <v>6000</v>
      </c>
      <c r="I96" s="4">
        <f>D96*F96*H96</f>
        <v>6000</v>
      </c>
    </row>
    <row r="97" ht="24.75" spans="1:9">
      <c r="A97" s="3"/>
      <c r="B97" s="4"/>
      <c r="C97" s="5" t="s">
        <v>159</v>
      </c>
      <c r="D97" s="4"/>
      <c r="E97" s="4"/>
      <c r="F97" s="4"/>
      <c r="G97" s="4"/>
      <c r="H97" s="4"/>
      <c r="I97" s="4"/>
    </row>
    <row r="98" ht="12.75" spans="1:9">
      <c r="A98" s="3"/>
      <c r="B98" s="4"/>
      <c r="C98" s="5" t="s">
        <v>160</v>
      </c>
      <c r="D98" s="4"/>
      <c r="E98" s="4"/>
      <c r="F98" s="4"/>
      <c r="G98" s="4"/>
      <c r="H98" s="4"/>
      <c r="I98" s="4"/>
    </row>
    <row r="99" ht="12.75" spans="1:9">
      <c r="A99" s="3"/>
      <c r="B99" s="4"/>
      <c r="C99" s="5" t="s">
        <v>161</v>
      </c>
      <c r="D99" s="4"/>
      <c r="E99" s="4"/>
      <c r="F99" s="4"/>
      <c r="G99" s="4"/>
      <c r="H99" s="4"/>
      <c r="I99" s="4"/>
    </row>
    <row r="100" ht="12.75" spans="1:9">
      <c r="A100" s="3"/>
      <c r="B100" s="4"/>
      <c r="C100" s="5" t="s">
        <v>162</v>
      </c>
      <c r="D100" s="4"/>
      <c r="E100" s="4"/>
      <c r="F100" s="4"/>
      <c r="G100" s="4"/>
      <c r="H100" s="4"/>
      <c r="I100" s="4"/>
    </row>
    <row r="101" ht="12.75" spans="1:9">
      <c r="A101" s="3"/>
      <c r="B101" s="4" t="s">
        <v>163</v>
      </c>
      <c r="C101" s="5" t="s">
        <v>164</v>
      </c>
      <c r="D101" s="4">
        <v>1</v>
      </c>
      <c r="E101" s="4" t="s">
        <v>30</v>
      </c>
      <c r="F101" s="4">
        <v>1</v>
      </c>
      <c r="G101" s="4" t="s">
        <v>13</v>
      </c>
      <c r="H101" s="4">
        <v>800</v>
      </c>
      <c r="I101" s="4">
        <f>D101*F101*H101</f>
        <v>800</v>
      </c>
    </row>
    <row r="102" ht="12.75" spans="1:9">
      <c r="A102" s="3"/>
      <c r="B102" s="4"/>
      <c r="C102" s="5" t="s">
        <v>165</v>
      </c>
      <c r="D102" s="4"/>
      <c r="E102" s="4"/>
      <c r="F102" s="4"/>
      <c r="G102" s="4"/>
      <c r="H102" s="4"/>
      <c r="I102" s="4"/>
    </row>
    <row r="103" ht="12.75" spans="1:9">
      <c r="A103" s="3"/>
      <c r="B103" s="4" t="s">
        <v>166</v>
      </c>
      <c r="C103" s="5" t="s">
        <v>167</v>
      </c>
      <c r="D103" s="7">
        <v>1</v>
      </c>
      <c r="E103" s="7" t="s">
        <v>30</v>
      </c>
      <c r="F103" s="7">
        <v>1</v>
      </c>
      <c r="G103" s="7" t="s">
        <v>13</v>
      </c>
      <c r="H103" s="20">
        <v>800</v>
      </c>
      <c r="I103" s="20">
        <f>D103*F103*H103</f>
        <v>800</v>
      </c>
    </row>
    <row r="104" ht="12.75" spans="1:9">
      <c r="A104" s="3"/>
      <c r="B104" s="4" t="s">
        <v>168</v>
      </c>
      <c r="C104" s="5" t="s">
        <v>169</v>
      </c>
      <c r="D104" s="7">
        <v>1</v>
      </c>
      <c r="E104" s="7" t="s">
        <v>30</v>
      </c>
      <c r="F104" s="7">
        <v>1</v>
      </c>
      <c r="G104" s="7" t="s">
        <v>13</v>
      </c>
      <c r="H104" s="20">
        <v>2000</v>
      </c>
      <c r="I104" s="20">
        <f>D104*F104*H104</f>
        <v>2000</v>
      </c>
    </row>
    <row r="105" ht="12.75" spans="1:9">
      <c r="A105" s="3" t="s">
        <v>8</v>
      </c>
      <c r="B105" s="3"/>
      <c r="C105" s="3"/>
      <c r="D105" s="3"/>
      <c r="E105" s="3"/>
      <c r="F105" s="3"/>
      <c r="G105" s="3"/>
      <c r="H105" s="3"/>
      <c r="I105" s="20">
        <f>I85+I89+I93+I96+I101+I103+I104</f>
        <v>42200</v>
      </c>
    </row>
    <row r="106" ht="12.75" spans="1:9">
      <c r="A106" s="2" t="s">
        <v>1</v>
      </c>
      <c r="B106" s="2" t="s">
        <v>2</v>
      </c>
      <c r="C106" s="2" t="s">
        <v>3</v>
      </c>
      <c r="D106" s="2" t="s">
        <v>4</v>
      </c>
      <c r="E106" s="17" t="s">
        <v>5</v>
      </c>
      <c r="F106" s="2" t="s">
        <v>6</v>
      </c>
      <c r="G106" s="2" t="s">
        <v>5</v>
      </c>
      <c r="H106" s="2" t="s">
        <v>7</v>
      </c>
      <c r="I106" s="2" t="s">
        <v>8</v>
      </c>
    </row>
    <row r="107" ht="12.75" spans="1:9">
      <c r="A107" s="19" t="s">
        <v>170</v>
      </c>
      <c r="B107" s="4" t="s">
        <v>171</v>
      </c>
      <c r="C107" s="6" t="s">
        <v>172</v>
      </c>
      <c r="D107" s="7">
        <v>2</v>
      </c>
      <c r="E107" s="18" t="s">
        <v>173</v>
      </c>
      <c r="F107" s="18">
        <v>1</v>
      </c>
      <c r="G107" s="18" t="s">
        <v>174</v>
      </c>
      <c r="H107" s="20">
        <v>2000</v>
      </c>
      <c r="I107" s="20">
        <f>D107*F107*H107</f>
        <v>4000</v>
      </c>
    </row>
    <row r="108" ht="12.75" spans="1:9">
      <c r="A108" s="19"/>
      <c r="B108" s="4"/>
      <c r="C108" s="6" t="s">
        <v>175</v>
      </c>
      <c r="D108" s="7">
        <v>1</v>
      </c>
      <c r="E108" s="18" t="s">
        <v>173</v>
      </c>
      <c r="F108" s="18">
        <v>0.5</v>
      </c>
      <c r="G108" s="18" t="s">
        <v>174</v>
      </c>
      <c r="H108" s="20">
        <v>4000</v>
      </c>
      <c r="I108" s="20"/>
    </row>
    <row r="109" ht="12.75" spans="1:9">
      <c r="A109" s="19"/>
      <c r="B109" s="4" t="s">
        <v>176</v>
      </c>
      <c r="C109" s="6" t="s">
        <v>177</v>
      </c>
      <c r="D109" s="7">
        <v>2</v>
      </c>
      <c r="E109" s="18" t="s">
        <v>173</v>
      </c>
      <c r="F109" s="18">
        <v>1</v>
      </c>
      <c r="G109" s="18" t="s">
        <v>174</v>
      </c>
      <c r="H109" s="20">
        <v>1600</v>
      </c>
      <c r="I109" s="20">
        <f t="shared" ref="I109:I113" si="3">D109*F109*H109</f>
        <v>3200</v>
      </c>
    </row>
    <row r="110" ht="12.75" spans="1:9">
      <c r="A110" s="19"/>
      <c r="B110" s="4"/>
      <c r="C110" s="6" t="s">
        <v>175</v>
      </c>
      <c r="D110" s="7">
        <v>1</v>
      </c>
      <c r="E110" s="18" t="s">
        <v>173</v>
      </c>
      <c r="F110" s="18">
        <v>0.5</v>
      </c>
      <c r="G110" s="18" t="s">
        <v>174</v>
      </c>
      <c r="H110" s="20">
        <v>1600</v>
      </c>
      <c r="I110" s="20"/>
    </row>
    <row r="111" ht="12.75" spans="1:9">
      <c r="A111" s="19"/>
      <c r="B111" s="4" t="s">
        <v>178</v>
      </c>
      <c r="C111" s="6" t="s">
        <v>179</v>
      </c>
      <c r="D111" s="18">
        <v>1</v>
      </c>
      <c r="E111" s="18" t="s">
        <v>12</v>
      </c>
      <c r="F111" s="18">
        <v>1</v>
      </c>
      <c r="G111" s="18" t="s">
        <v>12</v>
      </c>
      <c r="H111" s="20">
        <v>7500</v>
      </c>
      <c r="I111" s="20">
        <f t="shared" si="3"/>
        <v>7500</v>
      </c>
    </row>
    <row r="112" ht="24.75" spans="1:9">
      <c r="A112" s="19"/>
      <c r="B112" s="4" t="s">
        <v>180</v>
      </c>
      <c r="C112" s="5" t="s">
        <v>181</v>
      </c>
      <c r="D112" s="7">
        <v>4</v>
      </c>
      <c r="E112" s="18" t="s">
        <v>173</v>
      </c>
      <c r="F112" s="18">
        <v>4</v>
      </c>
      <c r="G112" s="18" t="s">
        <v>174</v>
      </c>
      <c r="H112" s="20">
        <v>1000</v>
      </c>
      <c r="I112" s="20">
        <f t="shared" si="3"/>
        <v>16000</v>
      </c>
    </row>
    <row r="113" ht="12.75" spans="1:9">
      <c r="A113" s="19"/>
      <c r="B113" s="4" t="s">
        <v>182</v>
      </c>
      <c r="C113" s="6" t="s">
        <v>183</v>
      </c>
      <c r="D113" s="7">
        <v>3</v>
      </c>
      <c r="E113" s="18" t="s">
        <v>173</v>
      </c>
      <c r="F113" s="18">
        <v>2</v>
      </c>
      <c r="G113" s="18" t="s">
        <v>174</v>
      </c>
      <c r="H113" s="20">
        <v>400</v>
      </c>
      <c r="I113" s="20">
        <f t="shared" si="3"/>
        <v>2400</v>
      </c>
    </row>
    <row r="114" ht="12.75" spans="1:9">
      <c r="A114" s="19"/>
      <c r="B114" s="4"/>
      <c r="C114" s="6" t="s">
        <v>175</v>
      </c>
      <c r="D114" s="7">
        <v>1</v>
      </c>
      <c r="E114" s="18" t="s">
        <v>173</v>
      </c>
      <c r="F114" s="18">
        <v>0.5</v>
      </c>
      <c r="G114" s="18" t="s">
        <v>174</v>
      </c>
      <c r="H114" s="20">
        <v>1000</v>
      </c>
      <c r="I114" s="20"/>
    </row>
    <row r="115" ht="12.75" spans="1:9">
      <c r="A115" s="19"/>
      <c r="B115" s="4" t="s">
        <v>184</v>
      </c>
      <c r="C115" s="6" t="s">
        <v>185</v>
      </c>
      <c r="D115" s="7">
        <v>3</v>
      </c>
      <c r="E115" s="18" t="s">
        <v>95</v>
      </c>
      <c r="F115" s="18">
        <v>1</v>
      </c>
      <c r="G115" s="18" t="s">
        <v>174</v>
      </c>
      <c r="H115" s="18">
        <v>2000</v>
      </c>
      <c r="I115" s="18">
        <f>D115*F115*H115</f>
        <v>6000</v>
      </c>
    </row>
    <row r="116" ht="12.75" spans="1:9">
      <c r="A116" s="19"/>
      <c r="B116" s="4" t="s">
        <v>186</v>
      </c>
      <c r="C116" s="6" t="s">
        <v>187</v>
      </c>
      <c r="D116" s="7"/>
      <c r="E116" s="18"/>
      <c r="F116" s="18"/>
      <c r="G116" s="18"/>
      <c r="H116" s="18"/>
      <c r="I116" s="18"/>
    </row>
    <row r="117" ht="12.75" spans="1:9">
      <c r="A117" s="19"/>
      <c r="B117" s="20"/>
      <c r="C117" s="6" t="s">
        <v>188</v>
      </c>
      <c r="D117" s="7"/>
      <c r="E117" s="18"/>
      <c r="F117" s="18"/>
      <c r="G117" s="18"/>
      <c r="H117" s="18"/>
      <c r="I117" s="18"/>
    </row>
    <row r="118" ht="12.75" spans="1:9">
      <c r="A118" s="19"/>
      <c r="B118" s="20"/>
      <c r="C118" s="6" t="s">
        <v>189</v>
      </c>
      <c r="D118" s="7"/>
      <c r="E118" s="18"/>
      <c r="F118" s="18"/>
      <c r="G118" s="18"/>
      <c r="H118" s="18"/>
      <c r="I118" s="18"/>
    </row>
    <row r="119" ht="12.75" spans="1:9">
      <c r="A119" s="3" t="s">
        <v>8</v>
      </c>
      <c r="B119" s="3"/>
      <c r="C119" s="3"/>
      <c r="D119" s="3"/>
      <c r="E119" s="3"/>
      <c r="F119" s="3"/>
      <c r="G119" s="3"/>
      <c r="H119" s="3"/>
      <c r="I119" s="20">
        <f>SUM(I107:I118)</f>
        <v>39100</v>
      </c>
    </row>
    <row r="120" ht="12.75" spans="1:9">
      <c r="A120" s="2" t="s">
        <v>1</v>
      </c>
      <c r="B120" s="2" t="s">
        <v>2</v>
      </c>
      <c r="C120" s="2" t="s">
        <v>3</v>
      </c>
      <c r="D120" s="2" t="s">
        <v>4</v>
      </c>
      <c r="E120" s="17" t="s">
        <v>5</v>
      </c>
      <c r="F120" s="2" t="s">
        <v>6</v>
      </c>
      <c r="G120" s="2" t="s">
        <v>5</v>
      </c>
      <c r="H120" s="2" t="s">
        <v>7</v>
      </c>
      <c r="I120" s="2" t="s">
        <v>8</v>
      </c>
    </row>
    <row r="121" ht="12.75" spans="1:9">
      <c r="A121" s="19" t="s">
        <v>190</v>
      </c>
      <c r="B121" s="4" t="s">
        <v>191</v>
      </c>
      <c r="C121" s="6" t="s">
        <v>192</v>
      </c>
      <c r="D121" s="7">
        <v>1</v>
      </c>
      <c r="E121" s="7" t="s">
        <v>193</v>
      </c>
      <c r="F121" s="7">
        <v>1</v>
      </c>
      <c r="G121" s="7" t="s">
        <v>13</v>
      </c>
      <c r="H121" s="20">
        <v>8000</v>
      </c>
      <c r="I121" s="20">
        <f>D121*F121*H121</f>
        <v>8000</v>
      </c>
    </row>
    <row r="122" ht="24.75" spans="1:9">
      <c r="A122" s="19"/>
      <c r="B122" s="4" t="s">
        <v>194</v>
      </c>
      <c r="C122" s="5" t="s">
        <v>195</v>
      </c>
      <c r="D122" s="4">
        <v>4</v>
      </c>
      <c r="E122" s="7" t="s">
        <v>30</v>
      </c>
      <c r="F122" s="7">
        <v>1</v>
      </c>
      <c r="G122" s="7" t="s">
        <v>13</v>
      </c>
      <c r="H122" s="20">
        <v>100</v>
      </c>
      <c r="I122" s="20">
        <f>D122*F122*H122</f>
        <v>400</v>
      </c>
    </row>
    <row r="123" ht="36.75" spans="1:9">
      <c r="A123" s="19"/>
      <c r="B123" s="4" t="s">
        <v>196</v>
      </c>
      <c r="C123" s="5" t="s">
        <v>197</v>
      </c>
      <c r="D123" s="4">
        <v>1</v>
      </c>
      <c r="E123" s="7" t="s">
        <v>30</v>
      </c>
      <c r="F123" s="7">
        <v>1</v>
      </c>
      <c r="G123" s="7" t="s">
        <v>13</v>
      </c>
      <c r="H123" s="20">
        <v>2500</v>
      </c>
      <c r="I123" s="20">
        <f>D123*F123*H123</f>
        <v>2500</v>
      </c>
    </row>
    <row r="124" ht="12.75" spans="1:9">
      <c r="A124" s="19"/>
      <c r="B124" s="4" t="s">
        <v>198</v>
      </c>
      <c r="C124" s="6" t="s">
        <v>199</v>
      </c>
      <c r="D124" s="7">
        <v>1</v>
      </c>
      <c r="E124" s="7" t="s">
        <v>48</v>
      </c>
      <c r="F124" s="7">
        <v>1</v>
      </c>
      <c r="G124" s="7" t="s">
        <v>13</v>
      </c>
      <c r="H124" s="20">
        <v>45</v>
      </c>
      <c r="I124" s="20">
        <f>D124*F124*H124</f>
        <v>45</v>
      </c>
    </row>
    <row r="125" ht="12.75" spans="1:9">
      <c r="A125" s="3" t="s">
        <v>8</v>
      </c>
      <c r="B125" s="3"/>
      <c r="C125" s="3"/>
      <c r="D125" s="3"/>
      <c r="E125" s="3"/>
      <c r="F125" s="3"/>
      <c r="G125" s="3"/>
      <c r="H125" s="3"/>
      <c r="I125" s="20">
        <f>SUM(I121:I124)</f>
        <v>10945</v>
      </c>
    </row>
    <row r="126" ht="12.75" spans="1:9">
      <c r="A126" s="2" t="s">
        <v>1</v>
      </c>
      <c r="B126" s="2" t="s">
        <v>2</v>
      </c>
      <c r="C126" s="2" t="s">
        <v>3</v>
      </c>
      <c r="D126" s="2" t="s">
        <v>4</v>
      </c>
      <c r="E126" s="17" t="s">
        <v>5</v>
      </c>
      <c r="F126" s="2" t="s">
        <v>6</v>
      </c>
      <c r="G126" s="2" t="s">
        <v>5</v>
      </c>
      <c r="H126" s="2" t="s">
        <v>7</v>
      </c>
      <c r="I126" s="2" t="s">
        <v>8</v>
      </c>
    </row>
    <row r="127" ht="24.75" spans="1:9">
      <c r="A127" s="19" t="s">
        <v>200</v>
      </c>
      <c r="B127" s="4" t="s">
        <v>201</v>
      </c>
      <c r="C127" s="5" t="s">
        <v>202</v>
      </c>
      <c r="D127" s="4">
        <v>1</v>
      </c>
      <c r="E127" s="7" t="s">
        <v>30</v>
      </c>
      <c r="F127" s="7">
        <v>1</v>
      </c>
      <c r="G127" s="7" t="s">
        <v>13</v>
      </c>
      <c r="H127" s="7">
        <v>2500</v>
      </c>
      <c r="I127" s="7">
        <f>D127*F127*H127</f>
        <v>2500</v>
      </c>
    </row>
    <row r="128" ht="12.75" spans="1:9">
      <c r="A128" s="19"/>
      <c r="B128" s="4"/>
      <c r="C128" s="5" t="s">
        <v>203</v>
      </c>
      <c r="D128" s="4"/>
      <c r="E128" s="7"/>
      <c r="F128" s="7"/>
      <c r="G128" s="7"/>
      <c r="H128" s="7"/>
      <c r="I128" s="7"/>
    </row>
    <row r="129" ht="12.75" spans="1:9">
      <c r="A129" s="19"/>
      <c r="B129" s="4"/>
      <c r="C129" s="5" t="s">
        <v>204</v>
      </c>
      <c r="D129" s="4"/>
      <c r="E129" s="7"/>
      <c r="F129" s="7"/>
      <c r="G129" s="7"/>
      <c r="H129" s="7"/>
      <c r="I129" s="7"/>
    </row>
    <row r="130" ht="12.75" spans="1:9">
      <c r="A130" s="19"/>
      <c r="B130" s="4"/>
      <c r="C130" s="5" t="s">
        <v>205</v>
      </c>
      <c r="D130" s="4"/>
      <c r="E130" s="7"/>
      <c r="F130" s="7"/>
      <c r="G130" s="7"/>
      <c r="H130" s="7"/>
      <c r="I130" s="7"/>
    </row>
    <row r="131" ht="12.75" spans="1:9">
      <c r="A131" s="19"/>
      <c r="B131" s="7" t="s">
        <v>206</v>
      </c>
      <c r="C131" s="6" t="s">
        <v>207</v>
      </c>
      <c r="D131" s="7">
        <v>15</v>
      </c>
      <c r="E131" s="7" t="s">
        <v>173</v>
      </c>
      <c r="F131" s="7">
        <v>1</v>
      </c>
      <c r="G131" s="7" t="s">
        <v>174</v>
      </c>
      <c r="H131" s="20">
        <v>350</v>
      </c>
      <c r="I131" s="20">
        <f>D131*F131*H131</f>
        <v>5250</v>
      </c>
    </row>
    <row r="132" ht="12.75" spans="1:9">
      <c r="A132" s="19"/>
      <c r="B132" s="7"/>
      <c r="C132" s="6" t="s">
        <v>175</v>
      </c>
      <c r="D132" s="7">
        <v>1</v>
      </c>
      <c r="E132" s="7" t="s">
        <v>173</v>
      </c>
      <c r="F132" s="7">
        <v>0.5</v>
      </c>
      <c r="G132" s="7" t="s">
        <v>174</v>
      </c>
      <c r="H132" s="20">
        <v>600</v>
      </c>
      <c r="I132" s="20"/>
    </row>
    <row r="133" ht="24.75" spans="1:9">
      <c r="A133" s="19"/>
      <c r="B133" s="4" t="s">
        <v>208</v>
      </c>
      <c r="C133" s="5" t="s">
        <v>209</v>
      </c>
      <c r="D133" s="7">
        <v>1</v>
      </c>
      <c r="E133" s="7" t="s">
        <v>95</v>
      </c>
      <c r="F133" s="7">
        <v>1</v>
      </c>
      <c r="G133" s="7" t="s">
        <v>174</v>
      </c>
      <c r="H133" s="7">
        <v>5000</v>
      </c>
      <c r="I133" s="7">
        <f>D133*F133*H133</f>
        <v>5000</v>
      </c>
    </row>
    <row r="134" ht="12.75" spans="1:9">
      <c r="A134" s="19"/>
      <c r="B134" s="4"/>
      <c r="C134" s="5" t="s">
        <v>210</v>
      </c>
      <c r="D134" s="7"/>
      <c r="E134" s="7"/>
      <c r="F134" s="7"/>
      <c r="G134" s="7"/>
      <c r="H134" s="7"/>
      <c r="I134" s="7"/>
    </row>
    <row r="135" ht="12.75" spans="1:9">
      <c r="A135" s="19"/>
      <c r="B135" s="4"/>
      <c r="C135" s="5" t="s">
        <v>211</v>
      </c>
      <c r="D135" s="7"/>
      <c r="E135" s="7"/>
      <c r="F135" s="7"/>
      <c r="G135" s="7"/>
      <c r="H135" s="7"/>
      <c r="I135" s="7"/>
    </row>
    <row r="136" ht="12.75" spans="1:9">
      <c r="A136" s="19"/>
      <c r="B136" s="4"/>
      <c r="C136" s="5" t="s">
        <v>212</v>
      </c>
      <c r="D136" s="7"/>
      <c r="E136" s="7"/>
      <c r="F136" s="7"/>
      <c r="G136" s="7"/>
      <c r="H136" s="7"/>
      <c r="I136" s="7"/>
    </row>
    <row r="137" ht="12.75" spans="1:9">
      <c r="A137" s="19"/>
      <c r="B137" s="7" t="s">
        <v>213</v>
      </c>
      <c r="C137" s="5" t="s">
        <v>214</v>
      </c>
      <c r="D137" s="7">
        <v>4</v>
      </c>
      <c r="E137" s="7" t="s">
        <v>48</v>
      </c>
      <c r="F137" s="7">
        <v>1</v>
      </c>
      <c r="G137" s="7" t="s">
        <v>174</v>
      </c>
      <c r="H137" s="7">
        <v>100</v>
      </c>
      <c r="I137" s="7">
        <f>D137*F137*H137</f>
        <v>400</v>
      </c>
    </row>
    <row r="138" ht="12.75" spans="1:9">
      <c r="A138" s="19"/>
      <c r="B138" s="7"/>
      <c r="C138" s="5" t="s">
        <v>215</v>
      </c>
      <c r="D138" s="7"/>
      <c r="E138" s="7"/>
      <c r="F138" s="7"/>
      <c r="G138" s="7"/>
      <c r="H138" s="7"/>
      <c r="I138" s="7"/>
    </row>
    <row r="139" ht="12.75" spans="1:9">
      <c r="A139" s="19"/>
      <c r="B139" s="7"/>
      <c r="C139" s="5" t="s">
        <v>216</v>
      </c>
      <c r="D139" s="7"/>
      <c r="E139" s="7"/>
      <c r="F139" s="7"/>
      <c r="G139" s="7"/>
      <c r="H139" s="7"/>
      <c r="I139" s="7"/>
    </row>
    <row r="140" ht="12.75" spans="1:9">
      <c r="A140" s="3" t="s">
        <v>8</v>
      </c>
      <c r="B140" s="3"/>
      <c r="C140" s="3"/>
      <c r="D140" s="3"/>
      <c r="E140" s="3"/>
      <c r="F140" s="3"/>
      <c r="G140" s="3"/>
      <c r="H140" s="3"/>
      <c r="I140" s="20">
        <f>SUM(I127:I139)</f>
        <v>13150</v>
      </c>
    </row>
    <row r="141" ht="12.75" spans="1:9">
      <c r="A141" s="2" t="s">
        <v>1</v>
      </c>
      <c r="B141" s="2" t="s">
        <v>2</v>
      </c>
      <c r="C141" s="2" t="s">
        <v>3</v>
      </c>
      <c r="D141" s="2" t="s">
        <v>4</v>
      </c>
      <c r="E141" s="17" t="s">
        <v>5</v>
      </c>
      <c r="F141" s="2" t="s">
        <v>6</v>
      </c>
      <c r="G141" s="2" t="s">
        <v>5</v>
      </c>
      <c r="H141" s="2" t="s">
        <v>7</v>
      </c>
      <c r="I141" s="2" t="s">
        <v>8</v>
      </c>
    </row>
    <row r="142" ht="12.75" spans="1:9">
      <c r="A142" s="3" t="s">
        <v>217</v>
      </c>
      <c r="B142" s="7" t="s">
        <v>218</v>
      </c>
      <c r="C142" s="6" t="s">
        <v>219</v>
      </c>
      <c r="D142" s="7">
        <v>1</v>
      </c>
      <c r="E142" s="7" t="s">
        <v>220</v>
      </c>
      <c r="F142" s="7">
        <v>1</v>
      </c>
      <c r="G142" s="7" t="s">
        <v>174</v>
      </c>
      <c r="H142" s="20">
        <v>1600</v>
      </c>
      <c r="I142" s="20">
        <f>D142*F142*H142</f>
        <v>1600</v>
      </c>
    </row>
    <row r="143" ht="12.75" spans="1:9">
      <c r="A143" s="3"/>
      <c r="B143" s="7"/>
      <c r="C143" s="6" t="s">
        <v>221</v>
      </c>
      <c r="D143" s="7">
        <v>1</v>
      </c>
      <c r="E143" s="7" t="s">
        <v>220</v>
      </c>
      <c r="F143" s="7">
        <v>1</v>
      </c>
      <c r="G143" s="7" t="s">
        <v>222</v>
      </c>
      <c r="H143" s="20">
        <v>800</v>
      </c>
      <c r="I143" s="20">
        <f t="shared" ref="I143:I153" si="4">D143*F143*H143</f>
        <v>800</v>
      </c>
    </row>
    <row r="144" ht="12.75" spans="1:9">
      <c r="A144" s="3"/>
      <c r="B144" s="7"/>
      <c r="C144" s="6" t="s">
        <v>223</v>
      </c>
      <c r="D144" s="7">
        <v>1</v>
      </c>
      <c r="E144" s="7" t="s">
        <v>224</v>
      </c>
      <c r="F144" s="7">
        <v>1</v>
      </c>
      <c r="G144" s="7" t="s">
        <v>13</v>
      </c>
      <c r="H144" s="20">
        <v>100</v>
      </c>
      <c r="I144" s="20">
        <f t="shared" si="4"/>
        <v>100</v>
      </c>
    </row>
    <row r="145" ht="12.75" spans="1:9">
      <c r="A145" s="3"/>
      <c r="B145" s="7" t="s">
        <v>225</v>
      </c>
      <c r="C145" s="6" t="s">
        <v>219</v>
      </c>
      <c r="D145" s="7">
        <v>15</v>
      </c>
      <c r="E145" s="7" t="s">
        <v>220</v>
      </c>
      <c r="F145" s="7">
        <v>1</v>
      </c>
      <c r="G145" s="7" t="s">
        <v>174</v>
      </c>
      <c r="H145" s="20">
        <v>1000</v>
      </c>
      <c r="I145" s="20">
        <f t="shared" si="4"/>
        <v>15000</v>
      </c>
    </row>
    <row r="146" ht="12.75" spans="1:9">
      <c r="A146" s="3"/>
      <c r="B146" s="7"/>
      <c r="C146" s="6" t="s">
        <v>221</v>
      </c>
      <c r="D146" s="7">
        <v>20</v>
      </c>
      <c r="E146" s="7" t="s">
        <v>220</v>
      </c>
      <c r="F146" s="7">
        <v>1</v>
      </c>
      <c r="G146" s="7" t="s">
        <v>222</v>
      </c>
      <c r="H146" s="20">
        <v>450</v>
      </c>
      <c r="I146" s="20">
        <f t="shared" si="4"/>
        <v>9000</v>
      </c>
    </row>
    <row r="147" ht="12.75" spans="1:9">
      <c r="A147" s="3"/>
      <c r="B147" s="7"/>
      <c r="C147" s="6" t="s">
        <v>226</v>
      </c>
      <c r="D147" s="7">
        <v>5</v>
      </c>
      <c r="E147" s="7" t="s">
        <v>220</v>
      </c>
      <c r="F147" s="7">
        <v>1</v>
      </c>
      <c r="G147" s="7" t="s">
        <v>222</v>
      </c>
      <c r="H147" s="20">
        <v>450</v>
      </c>
      <c r="I147" s="20">
        <f t="shared" si="4"/>
        <v>2250</v>
      </c>
    </row>
    <row r="148" ht="12.75" spans="1:9">
      <c r="A148" s="3"/>
      <c r="B148" s="7"/>
      <c r="C148" s="6" t="s">
        <v>223</v>
      </c>
      <c r="D148" s="7">
        <v>30</v>
      </c>
      <c r="E148" s="7" t="s">
        <v>224</v>
      </c>
      <c r="F148" s="7">
        <v>1</v>
      </c>
      <c r="G148" s="7" t="s">
        <v>13</v>
      </c>
      <c r="H148" s="20">
        <v>50</v>
      </c>
      <c r="I148" s="20">
        <f t="shared" si="4"/>
        <v>1500</v>
      </c>
    </row>
    <row r="149" ht="12.75" spans="1:9">
      <c r="A149" s="3"/>
      <c r="B149" s="7" t="s">
        <v>227</v>
      </c>
      <c r="C149" s="6" t="s">
        <v>219</v>
      </c>
      <c r="D149" s="7">
        <v>1</v>
      </c>
      <c r="E149" s="7" t="s">
        <v>220</v>
      </c>
      <c r="F149" s="7">
        <v>1</v>
      </c>
      <c r="G149" s="7" t="s">
        <v>174</v>
      </c>
      <c r="H149" s="20">
        <v>2200</v>
      </c>
      <c r="I149" s="20">
        <f t="shared" si="4"/>
        <v>2200</v>
      </c>
    </row>
    <row r="150" ht="12.75" spans="1:9">
      <c r="A150" s="3"/>
      <c r="B150" s="7"/>
      <c r="C150" s="6" t="s">
        <v>221</v>
      </c>
      <c r="D150" s="7">
        <v>1</v>
      </c>
      <c r="E150" s="7" t="s">
        <v>220</v>
      </c>
      <c r="F150" s="7">
        <v>1</v>
      </c>
      <c r="G150" s="7" t="s">
        <v>222</v>
      </c>
      <c r="H150" s="20">
        <v>1000</v>
      </c>
      <c r="I150" s="20">
        <f t="shared" si="4"/>
        <v>1000</v>
      </c>
    </row>
    <row r="151" ht="12.75" spans="1:9">
      <c r="A151" s="3"/>
      <c r="B151" s="7"/>
      <c r="C151" s="6" t="s">
        <v>223</v>
      </c>
      <c r="D151" s="7">
        <v>1</v>
      </c>
      <c r="E151" s="7" t="s">
        <v>224</v>
      </c>
      <c r="F151" s="7">
        <v>1</v>
      </c>
      <c r="G151" s="7" t="s">
        <v>13</v>
      </c>
      <c r="H151" s="29">
        <v>100</v>
      </c>
      <c r="I151" s="20">
        <f t="shared" si="4"/>
        <v>100</v>
      </c>
    </row>
    <row r="152" ht="12.75" spans="1:9">
      <c r="A152" s="3"/>
      <c r="B152" s="4" t="s">
        <v>228</v>
      </c>
      <c r="C152" s="21"/>
      <c r="D152" s="7">
        <v>1</v>
      </c>
      <c r="E152" s="7" t="s">
        <v>229</v>
      </c>
      <c r="F152" s="7">
        <v>2</v>
      </c>
      <c r="G152" s="7" t="s">
        <v>174</v>
      </c>
      <c r="H152" s="20">
        <v>500</v>
      </c>
      <c r="I152" s="20">
        <f t="shared" si="4"/>
        <v>1000</v>
      </c>
    </row>
    <row r="153" ht="12.75" spans="1:9">
      <c r="A153" s="3"/>
      <c r="B153" s="4" t="s">
        <v>230</v>
      </c>
      <c r="C153" s="6" t="s">
        <v>231</v>
      </c>
      <c r="D153" s="7">
        <v>20</v>
      </c>
      <c r="E153" s="7" t="s">
        <v>232</v>
      </c>
      <c r="F153" s="7">
        <v>1</v>
      </c>
      <c r="G153" s="7" t="s">
        <v>13</v>
      </c>
      <c r="H153" s="20">
        <v>30</v>
      </c>
      <c r="I153" s="20">
        <f t="shared" si="4"/>
        <v>600</v>
      </c>
    </row>
    <row r="154" ht="12.75" spans="1:9">
      <c r="A154" s="3" t="s">
        <v>8</v>
      </c>
      <c r="B154" s="3"/>
      <c r="C154" s="3"/>
      <c r="D154" s="3"/>
      <c r="E154" s="3"/>
      <c r="F154" s="3"/>
      <c r="G154" s="3"/>
      <c r="H154" s="3"/>
      <c r="I154" s="28">
        <f>SUM(I142:I153)</f>
        <v>35150</v>
      </c>
    </row>
    <row r="155" ht="14.35" spans="1:9">
      <c r="A155" s="22" t="s">
        <v>233</v>
      </c>
      <c r="B155" s="22"/>
      <c r="C155" s="22"/>
      <c r="D155" s="22"/>
      <c r="E155" s="22"/>
      <c r="F155" s="22"/>
      <c r="G155" s="22"/>
      <c r="H155" s="22"/>
      <c r="I155" s="22"/>
    </row>
    <row r="156" ht="12.75" spans="1:9">
      <c r="A156" s="23" t="s">
        <v>1</v>
      </c>
      <c r="B156" s="23" t="s">
        <v>2</v>
      </c>
      <c r="C156" s="24" t="s">
        <v>3</v>
      </c>
      <c r="D156" s="24" t="s">
        <v>4</v>
      </c>
      <c r="E156" s="24" t="s">
        <v>5</v>
      </c>
      <c r="F156" s="24" t="s">
        <v>6</v>
      </c>
      <c r="G156" s="24" t="s">
        <v>5</v>
      </c>
      <c r="H156" s="2" t="s">
        <v>7</v>
      </c>
      <c r="I156" s="2" t="s">
        <v>8</v>
      </c>
    </row>
    <row r="157" ht="12.75" spans="1:9">
      <c r="A157" s="3" t="s">
        <v>16</v>
      </c>
      <c r="B157" s="4" t="s">
        <v>17</v>
      </c>
      <c r="C157" s="25" t="s">
        <v>234</v>
      </c>
      <c r="D157" s="7">
        <v>40</v>
      </c>
      <c r="E157" s="7" t="s">
        <v>19</v>
      </c>
      <c r="F157" s="7">
        <v>1</v>
      </c>
      <c r="G157" s="7" t="s">
        <v>13</v>
      </c>
      <c r="H157" s="20">
        <v>20</v>
      </c>
      <c r="I157" s="20">
        <f>D157*F157*H157</f>
        <v>800</v>
      </c>
    </row>
    <row r="158" ht="12.75" spans="1:9">
      <c r="A158" s="3"/>
      <c r="B158" s="4" t="s">
        <v>235</v>
      </c>
      <c r="C158" s="26" t="s">
        <v>236</v>
      </c>
      <c r="D158" s="7">
        <v>35</v>
      </c>
      <c r="E158" s="7" t="s">
        <v>22</v>
      </c>
      <c r="F158" s="7">
        <v>1</v>
      </c>
      <c r="G158" s="7" t="s">
        <v>13</v>
      </c>
      <c r="H158" s="20">
        <v>150</v>
      </c>
      <c r="I158" s="20">
        <f>D158*F158*H158</f>
        <v>5250</v>
      </c>
    </row>
    <row r="159" ht="12.75" spans="1:9">
      <c r="A159" s="3"/>
      <c r="B159" s="4" t="s">
        <v>237</v>
      </c>
      <c r="C159" s="6" t="s">
        <v>238</v>
      </c>
      <c r="D159" s="7">
        <v>7</v>
      </c>
      <c r="E159" s="7" t="s">
        <v>22</v>
      </c>
      <c r="F159" s="7">
        <v>1</v>
      </c>
      <c r="G159" s="7" t="s">
        <v>13</v>
      </c>
      <c r="H159" s="20">
        <v>150</v>
      </c>
      <c r="I159" s="20">
        <f>D159*F159*H159</f>
        <v>1050</v>
      </c>
    </row>
    <row r="160" ht="12.75" spans="1:9">
      <c r="A160" s="23" t="s">
        <v>1</v>
      </c>
      <c r="B160" s="23" t="s">
        <v>2</v>
      </c>
      <c r="C160" s="24" t="s">
        <v>3</v>
      </c>
      <c r="D160" s="24" t="s">
        <v>4</v>
      </c>
      <c r="E160" s="24" t="s">
        <v>5</v>
      </c>
      <c r="F160" s="24" t="s">
        <v>6</v>
      </c>
      <c r="G160" s="24" t="s">
        <v>5</v>
      </c>
      <c r="H160" s="2" t="s">
        <v>7</v>
      </c>
      <c r="I160" s="2" t="s">
        <v>8</v>
      </c>
    </row>
    <row r="161" ht="12.75" spans="1:9">
      <c r="A161" s="3" t="s">
        <v>239</v>
      </c>
      <c r="B161" s="4" t="s">
        <v>51</v>
      </c>
      <c r="C161" s="6" t="s">
        <v>52</v>
      </c>
      <c r="D161" s="7">
        <v>8</v>
      </c>
      <c r="E161" s="7" t="s">
        <v>48</v>
      </c>
      <c r="F161" s="7">
        <v>1</v>
      </c>
      <c r="G161" s="7" t="s">
        <v>13</v>
      </c>
      <c r="H161" s="20">
        <v>35</v>
      </c>
      <c r="I161" s="20">
        <f>D161*F161*H161</f>
        <v>280</v>
      </c>
    </row>
    <row r="162" ht="12.75" spans="1:9">
      <c r="A162" s="3"/>
      <c r="B162" s="4" t="s">
        <v>240</v>
      </c>
      <c r="C162" s="6" t="s">
        <v>241</v>
      </c>
      <c r="D162" s="7">
        <v>4</v>
      </c>
      <c r="E162" s="7" t="s">
        <v>48</v>
      </c>
      <c r="F162" s="7">
        <v>1</v>
      </c>
      <c r="G162" s="7" t="s">
        <v>13</v>
      </c>
      <c r="H162" s="20">
        <v>45</v>
      </c>
      <c r="I162" s="20">
        <f>D162*F162*H162</f>
        <v>180</v>
      </c>
    </row>
    <row r="163" ht="12.75" spans="1:9">
      <c r="A163" s="3"/>
      <c r="B163" s="4" t="s">
        <v>53</v>
      </c>
      <c r="C163" s="6" t="s">
        <v>242</v>
      </c>
      <c r="D163" s="7">
        <v>1</v>
      </c>
      <c r="E163" s="7" t="s">
        <v>48</v>
      </c>
      <c r="F163" s="7">
        <v>1</v>
      </c>
      <c r="G163" s="7" t="s">
        <v>13</v>
      </c>
      <c r="H163" s="20">
        <v>100</v>
      </c>
      <c r="I163" s="20">
        <f>D163*F163*H163</f>
        <v>100</v>
      </c>
    </row>
    <row r="164" ht="12.75" spans="1:9">
      <c r="A164" s="3"/>
      <c r="B164" s="4" t="s">
        <v>55</v>
      </c>
      <c r="C164" s="6" t="s">
        <v>56</v>
      </c>
      <c r="D164" s="7">
        <v>30</v>
      </c>
      <c r="E164" s="7" t="s">
        <v>30</v>
      </c>
      <c r="F164" s="7">
        <v>1</v>
      </c>
      <c r="G164" s="7" t="s">
        <v>13</v>
      </c>
      <c r="H164" s="20">
        <v>4</v>
      </c>
      <c r="I164" s="20">
        <f>D164*F164*H164</f>
        <v>120</v>
      </c>
    </row>
    <row r="165" ht="12.75" spans="1:9">
      <c r="A165" s="23" t="s">
        <v>1</v>
      </c>
      <c r="B165" s="23" t="s">
        <v>2</v>
      </c>
      <c r="C165" s="24" t="s">
        <v>3</v>
      </c>
      <c r="D165" s="24" t="s">
        <v>4</v>
      </c>
      <c r="E165" s="24" t="s">
        <v>5</v>
      </c>
      <c r="F165" s="24" t="s">
        <v>6</v>
      </c>
      <c r="G165" s="24" t="s">
        <v>5</v>
      </c>
      <c r="H165" s="2" t="s">
        <v>7</v>
      </c>
      <c r="I165" s="2" t="s">
        <v>8</v>
      </c>
    </row>
    <row r="166" ht="12.75" spans="1:9">
      <c r="A166" s="3" t="s">
        <v>78</v>
      </c>
      <c r="B166" s="4" t="s">
        <v>79</v>
      </c>
      <c r="C166" s="6" t="s">
        <v>80</v>
      </c>
      <c r="D166" s="7">
        <v>4</v>
      </c>
      <c r="E166" s="7" t="s">
        <v>81</v>
      </c>
      <c r="F166" s="7">
        <v>1</v>
      </c>
      <c r="G166" s="7" t="s">
        <v>13</v>
      </c>
      <c r="H166" s="28">
        <v>600</v>
      </c>
      <c r="I166" s="28">
        <f>D166*F166*H166</f>
        <v>2400</v>
      </c>
    </row>
    <row r="167" ht="12.75" spans="1:9">
      <c r="A167" s="3"/>
      <c r="B167" s="4"/>
      <c r="C167" s="6" t="s">
        <v>243</v>
      </c>
      <c r="D167" s="7"/>
      <c r="E167" s="7"/>
      <c r="F167" s="7"/>
      <c r="G167" s="7"/>
      <c r="H167" s="28"/>
      <c r="I167" s="28"/>
    </row>
    <row r="168" ht="12.75" spans="1:9">
      <c r="A168" s="3"/>
      <c r="B168" s="4"/>
      <c r="C168" s="6" t="s">
        <v>85</v>
      </c>
      <c r="D168" s="7"/>
      <c r="E168" s="7"/>
      <c r="F168" s="7"/>
      <c r="G168" s="7"/>
      <c r="H168" s="28"/>
      <c r="I168" s="28"/>
    </row>
    <row r="169" ht="12.75" spans="1:9">
      <c r="A169" s="3"/>
      <c r="B169" s="4"/>
      <c r="C169" s="6" t="s">
        <v>87</v>
      </c>
      <c r="D169" s="7"/>
      <c r="E169" s="7"/>
      <c r="F169" s="7"/>
      <c r="G169" s="7"/>
      <c r="H169" s="28"/>
      <c r="I169" s="28"/>
    </row>
    <row r="170" ht="24.75" spans="1:9">
      <c r="A170" s="3"/>
      <c r="B170" s="4" t="s">
        <v>82</v>
      </c>
      <c r="C170" s="5" t="s">
        <v>89</v>
      </c>
      <c r="D170" s="7">
        <v>2</v>
      </c>
      <c r="E170" s="7" t="s">
        <v>81</v>
      </c>
      <c r="F170" s="7">
        <v>1</v>
      </c>
      <c r="G170" s="7" t="s">
        <v>13</v>
      </c>
      <c r="H170" s="20">
        <v>600</v>
      </c>
      <c r="I170" s="20">
        <f>D170*F170*H170</f>
        <v>1200</v>
      </c>
    </row>
    <row r="171" ht="12.75" spans="1:9">
      <c r="A171" s="3"/>
      <c r="B171" s="4" t="s">
        <v>244</v>
      </c>
      <c r="C171" s="6" t="s">
        <v>245</v>
      </c>
      <c r="D171" s="7">
        <v>1</v>
      </c>
      <c r="E171" s="7" t="s">
        <v>30</v>
      </c>
      <c r="F171" s="7">
        <v>1</v>
      </c>
      <c r="G171" s="7" t="s">
        <v>13</v>
      </c>
      <c r="H171" s="28">
        <v>3000</v>
      </c>
      <c r="I171" s="28">
        <f>D171*F171*H171</f>
        <v>3000</v>
      </c>
    </row>
    <row r="172" ht="12.75" spans="1:9">
      <c r="A172" s="3"/>
      <c r="B172" s="4" t="s">
        <v>246</v>
      </c>
      <c r="C172" s="6" t="s">
        <v>92</v>
      </c>
      <c r="D172" s="7"/>
      <c r="E172" s="7"/>
      <c r="F172" s="7"/>
      <c r="G172" s="7"/>
      <c r="H172" s="28"/>
      <c r="I172" s="28"/>
    </row>
    <row r="173" ht="12.75" spans="1:9">
      <c r="A173" s="3"/>
      <c r="B173" s="4" t="s">
        <v>111</v>
      </c>
      <c r="C173" s="6" t="s">
        <v>112</v>
      </c>
      <c r="D173" s="7">
        <v>1</v>
      </c>
      <c r="E173" s="7" t="s">
        <v>30</v>
      </c>
      <c r="F173" s="7">
        <v>1</v>
      </c>
      <c r="G173" s="7" t="s">
        <v>13</v>
      </c>
      <c r="H173" s="20">
        <v>200</v>
      </c>
      <c r="I173" s="20">
        <f>D173*F173*H173</f>
        <v>200</v>
      </c>
    </row>
    <row r="174" ht="12.75" spans="1:9">
      <c r="A174" s="3"/>
      <c r="B174" s="4" t="s">
        <v>107</v>
      </c>
      <c r="C174" s="6" t="s">
        <v>108</v>
      </c>
      <c r="D174" s="7">
        <v>2</v>
      </c>
      <c r="E174" s="7" t="s">
        <v>30</v>
      </c>
      <c r="F174" s="7">
        <v>1</v>
      </c>
      <c r="G174" s="7" t="s">
        <v>13</v>
      </c>
      <c r="H174" s="28">
        <v>400</v>
      </c>
      <c r="I174" s="28">
        <f>D174*F174*H174</f>
        <v>800</v>
      </c>
    </row>
    <row r="175" ht="12.75" spans="1:9">
      <c r="A175" s="3"/>
      <c r="B175" s="4"/>
      <c r="C175" s="6" t="s">
        <v>109</v>
      </c>
      <c r="D175" s="7"/>
      <c r="E175" s="7"/>
      <c r="F175" s="7"/>
      <c r="G175" s="7"/>
      <c r="H175" s="28"/>
      <c r="I175" s="28"/>
    </row>
    <row r="176" ht="12.75" spans="1:9">
      <c r="A176" s="3"/>
      <c r="B176" s="4"/>
      <c r="C176" s="6" t="s">
        <v>110</v>
      </c>
      <c r="D176" s="7"/>
      <c r="E176" s="7"/>
      <c r="F176" s="7"/>
      <c r="G176" s="7"/>
      <c r="H176" s="28"/>
      <c r="I176" s="28"/>
    </row>
    <row r="177" ht="12.75" spans="1:9">
      <c r="A177" s="3"/>
      <c r="B177" s="4" t="s">
        <v>102</v>
      </c>
      <c r="C177" s="6" t="s">
        <v>247</v>
      </c>
      <c r="D177" s="7">
        <v>5</v>
      </c>
      <c r="E177" s="7" t="s">
        <v>30</v>
      </c>
      <c r="F177" s="7">
        <v>1</v>
      </c>
      <c r="G177" s="7" t="s">
        <v>13</v>
      </c>
      <c r="H177" s="28">
        <v>150</v>
      </c>
      <c r="I177" s="28">
        <f>D177*F177*H177</f>
        <v>750</v>
      </c>
    </row>
    <row r="178" ht="12.75" spans="1:9">
      <c r="A178" s="3"/>
      <c r="B178" s="4"/>
      <c r="C178" s="6" t="s">
        <v>104</v>
      </c>
      <c r="D178" s="7"/>
      <c r="E178" s="7"/>
      <c r="F178" s="7"/>
      <c r="G178" s="7"/>
      <c r="H178" s="28"/>
      <c r="I178" s="28"/>
    </row>
    <row r="179" ht="12.75" spans="1:9">
      <c r="A179" s="3"/>
      <c r="B179" s="4"/>
      <c r="C179" s="6" t="s">
        <v>248</v>
      </c>
      <c r="D179" s="7"/>
      <c r="E179" s="7"/>
      <c r="F179" s="7"/>
      <c r="G179" s="7"/>
      <c r="H179" s="28"/>
      <c r="I179" s="28"/>
    </row>
    <row r="180" ht="12.75" spans="1:9">
      <c r="A180" s="3"/>
      <c r="B180" s="4"/>
      <c r="C180" s="6" t="s">
        <v>249</v>
      </c>
      <c r="D180" s="7"/>
      <c r="E180" s="7"/>
      <c r="F180" s="7"/>
      <c r="G180" s="7"/>
      <c r="H180" s="28"/>
      <c r="I180" s="28"/>
    </row>
    <row r="181" ht="12.75" spans="1:9">
      <c r="A181" s="23" t="s">
        <v>1</v>
      </c>
      <c r="B181" s="23" t="s">
        <v>2</v>
      </c>
      <c r="C181" s="24" t="s">
        <v>3</v>
      </c>
      <c r="D181" s="24" t="s">
        <v>4</v>
      </c>
      <c r="E181" s="24" t="s">
        <v>5</v>
      </c>
      <c r="F181" s="24" t="s">
        <v>6</v>
      </c>
      <c r="G181" s="24" t="s">
        <v>5</v>
      </c>
      <c r="H181" s="2" t="s">
        <v>7</v>
      </c>
      <c r="I181" s="2" t="s">
        <v>8</v>
      </c>
    </row>
    <row r="182" ht="24.75" spans="1:9">
      <c r="A182" s="3" t="s">
        <v>250</v>
      </c>
      <c r="B182" s="4" t="s">
        <v>251</v>
      </c>
      <c r="C182" s="26" t="s">
        <v>252</v>
      </c>
      <c r="D182" s="7">
        <v>6</v>
      </c>
      <c r="E182" s="7" t="s">
        <v>95</v>
      </c>
      <c r="F182" s="7">
        <v>1</v>
      </c>
      <c r="G182" s="7" t="s">
        <v>13</v>
      </c>
      <c r="H182" s="28">
        <v>450</v>
      </c>
      <c r="I182" s="28">
        <f>D182*F182*H182</f>
        <v>2700</v>
      </c>
    </row>
    <row r="183" ht="12.75" spans="1:9">
      <c r="A183" s="3"/>
      <c r="B183" s="4"/>
      <c r="C183" s="26" t="s">
        <v>253</v>
      </c>
      <c r="D183" s="7"/>
      <c r="E183" s="7"/>
      <c r="F183" s="7"/>
      <c r="G183" s="7"/>
      <c r="H183" s="28"/>
      <c r="I183" s="28"/>
    </row>
    <row r="184" ht="12.75" spans="1:9">
      <c r="A184" s="3"/>
      <c r="B184" s="4" t="s">
        <v>254</v>
      </c>
      <c r="C184" s="6" t="s">
        <v>119</v>
      </c>
      <c r="D184" s="7">
        <v>1</v>
      </c>
      <c r="E184" s="7" t="s">
        <v>95</v>
      </c>
      <c r="F184" s="7">
        <v>1</v>
      </c>
      <c r="G184" s="7" t="s">
        <v>13</v>
      </c>
      <c r="H184" s="28">
        <v>1500</v>
      </c>
      <c r="I184" s="28">
        <f>D184*F184*H184</f>
        <v>1500</v>
      </c>
    </row>
    <row r="185" ht="12.75" spans="1:9">
      <c r="A185" s="3"/>
      <c r="B185" s="4" t="s">
        <v>255</v>
      </c>
      <c r="C185" s="6"/>
      <c r="D185" s="7"/>
      <c r="E185" s="7"/>
      <c r="F185" s="7"/>
      <c r="G185" s="7"/>
      <c r="H185" s="28"/>
      <c r="I185" s="28"/>
    </row>
    <row r="186" ht="12.75" spans="1:9">
      <c r="A186" s="3"/>
      <c r="B186" s="4" t="s">
        <v>256</v>
      </c>
      <c r="C186" s="6" t="s">
        <v>130</v>
      </c>
      <c r="D186" s="7">
        <v>2</v>
      </c>
      <c r="E186" s="7" t="s">
        <v>30</v>
      </c>
      <c r="F186" s="7">
        <v>1</v>
      </c>
      <c r="G186" s="7" t="s">
        <v>13</v>
      </c>
      <c r="H186" s="30">
        <v>300</v>
      </c>
      <c r="I186" s="30">
        <f>D186*F186*H186</f>
        <v>600</v>
      </c>
    </row>
    <row r="187" ht="12.75" spans="1:9">
      <c r="A187" s="3"/>
      <c r="B187" s="4" t="s">
        <v>257</v>
      </c>
      <c r="C187" s="26" t="s">
        <v>258</v>
      </c>
      <c r="D187" s="7">
        <v>6</v>
      </c>
      <c r="E187" s="7" t="s">
        <v>22</v>
      </c>
      <c r="F187" s="7">
        <v>1</v>
      </c>
      <c r="G187" s="7" t="s">
        <v>13</v>
      </c>
      <c r="H187" s="30">
        <v>400</v>
      </c>
      <c r="I187" s="30">
        <f>D187*F187*H187</f>
        <v>2400</v>
      </c>
    </row>
    <row r="188" ht="12.75" spans="1:9">
      <c r="A188" s="23" t="s">
        <v>1</v>
      </c>
      <c r="B188" s="23" t="s">
        <v>2</v>
      </c>
      <c r="C188" s="24" t="s">
        <v>3</v>
      </c>
      <c r="D188" s="24" t="s">
        <v>4</v>
      </c>
      <c r="E188" s="24" t="s">
        <v>5</v>
      </c>
      <c r="F188" s="24" t="s">
        <v>6</v>
      </c>
      <c r="G188" s="24" t="s">
        <v>5</v>
      </c>
      <c r="H188" s="2" t="s">
        <v>7</v>
      </c>
      <c r="I188" s="2" t="s">
        <v>8</v>
      </c>
    </row>
    <row r="189" ht="12.75" spans="1:9">
      <c r="A189" s="3" t="s">
        <v>145</v>
      </c>
      <c r="B189" s="4" t="s">
        <v>146</v>
      </c>
      <c r="C189" s="26" t="s">
        <v>259</v>
      </c>
      <c r="D189" s="7">
        <v>28</v>
      </c>
      <c r="E189" s="7" t="s">
        <v>148</v>
      </c>
      <c r="F189" s="7">
        <v>1</v>
      </c>
      <c r="G189" s="7" t="s">
        <v>13</v>
      </c>
      <c r="H189" s="28">
        <v>280</v>
      </c>
      <c r="I189" s="28">
        <f>H189*F189*D189</f>
        <v>7840</v>
      </c>
    </row>
    <row r="190" ht="12.75" spans="1:9">
      <c r="A190" s="3"/>
      <c r="B190" s="4"/>
      <c r="C190" s="26" t="s">
        <v>149</v>
      </c>
      <c r="D190" s="7"/>
      <c r="E190" s="7"/>
      <c r="F190" s="7"/>
      <c r="G190" s="7"/>
      <c r="H190" s="28"/>
      <c r="I190" s="28"/>
    </row>
    <row r="191" ht="12.75" spans="1:9">
      <c r="A191" s="3"/>
      <c r="B191" s="4"/>
      <c r="C191" s="26" t="s">
        <v>150</v>
      </c>
      <c r="D191" s="7"/>
      <c r="E191" s="7"/>
      <c r="F191" s="7"/>
      <c r="G191" s="7"/>
      <c r="H191" s="28"/>
      <c r="I191" s="28"/>
    </row>
    <row r="192" ht="12.75" spans="1:9">
      <c r="A192" s="3"/>
      <c r="B192" s="4"/>
      <c r="C192" s="26" t="s">
        <v>151</v>
      </c>
      <c r="D192" s="7"/>
      <c r="E192" s="7"/>
      <c r="F192" s="7"/>
      <c r="G192" s="7"/>
      <c r="H192" s="28"/>
      <c r="I192" s="28"/>
    </row>
    <row r="193" ht="12.75" spans="1:9">
      <c r="A193" s="3"/>
      <c r="B193" s="4" t="s">
        <v>157</v>
      </c>
      <c r="C193" s="6" t="s">
        <v>158</v>
      </c>
      <c r="D193" s="7">
        <v>1</v>
      </c>
      <c r="E193" s="7" t="s">
        <v>30</v>
      </c>
      <c r="F193" s="7">
        <v>1</v>
      </c>
      <c r="G193" s="7" t="s">
        <v>13</v>
      </c>
      <c r="H193" s="28">
        <v>6000</v>
      </c>
      <c r="I193" s="28">
        <f>D193*F193*H193</f>
        <v>6000</v>
      </c>
    </row>
    <row r="194" ht="12.75" spans="1:9">
      <c r="A194" s="3"/>
      <c r="B194" s="4"/>
      <c r="C194" s="6" t="s">
        <v>260</v>
      </c>
      <c r="D194" s="7"/>
      <c r="E194" s="7"/>
      <c r="F194" s="7"/>
      <c r="G194" s="7"/>
      <c r="H194" s="28"/>
      <c r="I194" s="28"/>
    </row>
    <row r="195" ht="12.75" spans="1:9">
      <c r="A195" s="3"/>
      <c r="B195" s="4"/>
      <c r="C195" s="6" t="s">
        <v>261</v>
      </c>
      <c r="D195" s="7"/>
      <c r="E195" s="7"/>
      <c r="F195" s="7"/>
      <c r="G195" s="7"/>
      <c r="H195" s="28"/>
      <c r="I195" s="28"/>
    </row>
    <row r="196" ht="12.75" spans="1:9">
      <c r="A196" s="3"/>
      <c r="B196" s="4"/>
      <c r="C196" s="26" t="s">
        <v>262</v>
      </c>
      <c r="D196" s="7"/>
      <c r="E196" s="7"/>
      <c r="F196" s="7"/>
      <c r="G196" s="7"/>
      <c r="H196" s="28"/>
      <c r="I196" s="28"/>
    </row>
    <row r="197" ht="12.75" spans="1:9">
      <c r="A197" s="3"/>
      <c r="B197" s="4"/>
      <c r="C197" s="26" t="s">
        <v>162</v>
      </c>
      <c r="D197" s="7"/>
      <c r="E197" s="7"/>
      <c r="F197" s="7"/>
      <c r="G197" s="7"/>
      <c r="H197" s="28"/>
      <c r="I197" s="28"/>
    </row>
    <row r="198" ht="12.75" spans="1:9">
      <c r="A198" s="3"/>
      <c r="B198" s="4" t="s">
        <v>166</v>
      </c>
      <c r="C198" s="6" t="s">
        <v>167</v>
      </c>
      <c r="D198" s="7">
        <v>2</v>
      </c>
      <c r="E198" s="7" t="s">
        <v>30</v>
      </c>
      <c r="F198" s="7">
        <v>1</v>
      </c>
      <c r="G198" s="7" t="s">
        <v>13</v>
      </c>
      <c r="H198" s="20">
        <v>800</v>
      </c>
      <c r="I198" s="20">
        <f>D198*F198*H198</f>
        <v>1600</v>
      </c>
    </row>
    <row r="199" ht="12.75" spans="1:9">
      <c r="A199" s="23" t="s">
        <v>1</v>
      </c>
      <c r="B199" s="23" t="s">
        <v>2</v>
      </c>
      <c r="C199" s="24" t="s">
        <v>3</v>
      </c>
      <c r="D199" s="24" t="s">
        <v>4</v>
      </c>
      <c r="E199" s="24" t="s">
        <v>5</v>
      </c>
      <c r="F199" s="24" t="s">
        <v>6</v>
      </c>
      <c r="G199" s="24" t="s">
        <v>5</v>
      </c>
      <c r="H199" s="2" t="s">
        <v>7</v>
      </c>
      <c r="I199" s="2" t="s">
        <v>8</v>
      </c>
    </row>
    <row r="200" ht="18" customHeight="1" spans="1:9">
      <c r="A200" s="3" t="s">
        <v>263</v>
      </c>
      <c r="B200" s="4" t="s">
        <v>176</v>
      </c>
      <c r="C200" s="6" t="s">
        <v>264</v>
      </c>
      <c r="D200" s="7">
        <v>1</v>
      </c>
      <c r="E200" s="7" t="s">
        <v>173</v>
      </c>
      <c r="F200" s="7">
        <v>0.5</v>
      </c>
      <c r="G200" s="7" t="s">
        <v>174</v>
      </c>
      <c r="H200" s="20">
        <v>1600</v>
      </c>
      <c r="I200" s="20">
        <f>D200*F200*H200</f>
        <v>800</v>
      </c>
    </row>
    <row r="201" ht="12.75" spans="1:9">
      <c r="A201" s="3"/>
      <c r="B201" s="4" t="s">
        <v>265</v>
      </c>
      <c r="C201" s="6" t="s">
        <v>266</v>
      </c>
      <c r="D201" s="7">
        <v>2</v>
      </c>
      <c r="E201" s="7" t="s">
        <v>173</v>
      </c>
      <c r="F201" s="7">
        <v>0.5</v>
      </c>
      <c r="G201" s="7" t="s">
        <v>174</v>
      </c>
      <c r="H201" s="28">
        <v>4000</v>
      </c>
      <c r="I201" s="28">
        <f>D201*F201*H201</f>
        <v>4000</v>
      </c>
    </row>
    <row r="202" ht="12.75" spans="1:9">
      <c r="A202" s="3"/>
      <c r="B202" s="4"/>
      <c r="C202" s="6" t="s">
        <v>267</v>
      </c>
      <c r="D202" s="7"/>
      <c r="E202" s="7"/>
      <c r="F202" s="7"/>
      <c r="G202" s="7"/>
      <c r="H202" s="28"/>
      <c r="I202" s="28"/>
    </row>
    <row r="203" ht="12.75" spans="1:9">
      <c r="A203" s="3"/>
      <c r="B203" s="4"/>
      <c r="C203" s="6" t="s">
        <v>268</v>
      </c>
      <c r="D203" s="7"/>
      <c r="E203" s="7"/>
      <c r="F203" s="7"/>
      <c r="G203" s="7"/>
      <c r="H203" s="28"/>
      <c r="I203" s="28"/>
    </row>
    <row r="204" s="27" customFormat="1" ht="17.55" spans="1:9">
      <c r="A204" s="31" t="s">
        <v>8</v>
      </c>
      <c r="B204" s="32"/>
      <c r="C204" s="32"/>
      <c r="D204" s="32"/>
      <c r="E204" s="32"/>
      <c r="F204" s="32"/>
      <c r="G204" s="32"/>
      <c r="H204" s="32"/>
      <c r="I204" s="34">
        <f>I201+I200+I198+I193+I189+I187+I186+I184+I182+I177+I174+I173+I171+I170+I166+I164+I163+I162+I161+I159+I158+I157</f>
        <v>43570</v>
      </c>
    </row>
    <row r="205" ht="14.35" spans="1:9">
      <c r="A205" s="22" t="s">
        <v>269</v>
      </c>
      <c r="B205" s="22"/>
      <c r="C205" s="22"/>
      <c r="D205" s="22"/>
      <c r="E205" s="22"/>
      <c r="F205" s="22"/>
      <c r="G205" s="22"/>
      <c r="H205" s="22"/>
      <c r="I205" s="22"/>
    </row>
    <row r="206" ht="12.75" spans="1:9">
      <c r="A206" s="23" t="s">
        <v>1</v>
      </c>
      <c r="B206" s="23" t="s">
        <v>2</v>
      </c>
      <c r="C206" s="24" t="s">
        <v>3</v>
      </c>
      <c r="D206" s="24" t="s">
        <v>4</v>
      </c>
      <c r="E206" s="24" t="s">
        <v>5</v>
      </c>
      <c r="F206" s="24" t="s">
        <v>6</v>
      </c>
      <c r="G206" s="24" t="s">
        <v>5</v>
      </c>
      <c r="H206" s="2" t="s">
        <v>7</v>
      </c>
      <c r="I206" s="2" t="s">
        <v>8</v>
      </c>
    </row>
    <row r="207" ht="12.75" spans="1:9">
      <c r="A207" s="3" t="s">
        <v>16</v>
      </c>
      <c r="B207" s="4" t="s">
        <v>17</v>
      </c>
      <c r="C207" s="25" t="s">
        <v>234</v>
      </c>
      <c r="D207" s="7">
        <v>40</v>
      </c>
      <c r="E207" s="7" t="s">
        <v>19</v>
      </c>
      <c r="F207" s="7">
        <v>1</v>
      </c>
      <c r="G207" s="7" t="s">
        <v>13</v>
      </c>
      <c r="H207" s="20">
        <v>20</v>
      </c>
      <c r="I207" s="20">
        <f>D207*F207*H207</f>
        <v>800</v>
      </c>
    </row>
    <row r="208" ht="12.75" spans="1:9">
      <c r="A208" s="3"/>
      <c r="B208" s="4" t="s">
        <v>235</v>
      </c>
      <c r="C208" s="26" t="s">
        <v>236</v>
      </c>
      <c r="D208" s="7">
        <v>35</v>
      </c>
      <c r="E208" s="7" t="s">
        <v>22</v>
      </c>
      <c r="F208" s="7">
        <v>1</v>
      </c>
      <c r="G208" s="7" t="s">
        <v>13</v>
      </c>
      <c r="H208" s="20">
        <v>150</v>
      </c>
      <c r="I208" s="20">
        <f>D208*F208*H208</f>
        <v>5250</v>
      </c>
    </row>
    <row r="209" ht="12.75" spans="1:9">
      <c r="A209" s="3"/>
      <c r="B209" s="4" t="s">
        <v>237</v>
      </c>
      <c r="C209" s="6" t="s">
        <v>238</v>
      </c>
      <c r="D209" s="7">
        <v>7</v>
      </c>
      <c r="E209" s="7" t="s">
        <v>22</v>
      </c>
      <c r="F209" s="7">
        <v>1</v>
      </c>
      <c r="G209" s="7" t="s">
        <v>13</v>
      </c>
      <c r="H209" s="20">
        <v>150</v>
      </c>
      <c r="I209" s="20">
        <f>D209*F209*H209</f>
        <v>1050</v>
      </c>
    </row>
    <row r="210" ht="12.75" spans="1:9">
      <c r="A210" s="23" t="s">
        <v>1</v>
      </c>
      <c r="B210" s="23" t="s">
        <v>2</v>
      </c>
      <c r="C210" s="24" t="s">
        <v>3</v>
      </c>
      <c r="D210" s="24" t="s">
        <v>4</v>
      </c>
      <c r="E210" s="24" t="s">
        <v>5</v>
      </c>
      <c r="F210" s="24" t="s">
        <v>6</v>
      </c>
      <c r="G210" s="24" t="s">
        <v>5</v>
      </c>
      <c r="H210" s="2" t="s">
        <v>7</v>
      </c>
      <c r="I210" s="2" t="s">
        <v>8</v>
      </c>
    </row>
    <row r="211" ht="12.75" spans="1:9">
      <c r="A211" s="3" t="s">
        <v>239</v>
      </c>
      <c r="B211" s="4" t="s">
        <v>51</v>
      </c>
      <c r="C211" s="6" t="s">
        <v>52</v>
      </c>
      <c r="D211" s="7">
        <v>8</v>
      </c>
      <c r="E211" s="7" t="s">
        <v>48</v>
      </c>
      <c r="F211" s="7">
        <v>1</v>
      </c>
      <c r="G211" s="7" t="s">
        <v>13</v>
      </c>
      <c r="H211" s="20">
        <v>35</v>
      </c>
      <c r="I211" s="20">
        <f>D211*F211*H211</f>
        <v>280</v>
      </c>
    </row>
    <row r="212" ht="12.75" spans="1:9">
      <c r="A212" s="3"/>
      <c r="B212" s="4" t="s">
        <v>240</v>
      </c>
      <c r="C212" s="6" t="s">
        <v>241</v>
      </c>
      <c r="D212" s="7">
        <v>4</v>
      </c>
      <c r="E212" s="7" t="s">
        <v>48</v>
      </c>
      <c r="F212" s="7">
        <v>1</v>
      </c>
      <c r="G212" s="7" t="s">
        <v>13</v>
      </c>
      <c r="H212" s="20">
        <v>45</v>
      </c>
      <c r="I212" s="20">
        <f>D212*F212*H212</f>
        <v>180</v>
      </c>
    </row>
    <row r="213" ht="12.75" spans="1:9">
      <c r="A213" s="3"/>
      <c r="B213" s="4" t="s">
        <v>53</v>
      </c>
      <c r="C213" s="6" t="s">
        <v>242</v>
      </c>
      <c r="D213" s="7">
        <v>1</v>
      </c>
      <c r="E213" s="7" t="s">
        <v>48</v>
      </c>
      <c r="F213" s="7">
        <v>1</v>
      </c>
      <c r="G213" s="7" t="s">
        <v>13</v>
      </c>
      <c r="H213" s="20">
        <v>100</v>
      </c>
      <c r="I213" s="20">
        <f>D213*F213*H213</f>
        <v>100</v>
      </c>
    </row>
    <row r="214" ht="12.75" spans="1:9">
      <c r="A214" s="3"/>
      <c r="B214" s="4" t="s">
        <v>55</v>
      </c>
      <c r="C214" s="6" t="s">
        <v>56</v>
      </c>
      <c r="D214" s="7">
        <v>30</v>
      </c>
      <c r="E214" s="7" t="s">
        <v>30</v>
      </c>
      <c r="F214" s="7">
        <v>1</v>
      </c>
      <c r="G214" s="7" t="s">
        <v>13</v>
      </c>
      <c r="H214" s="20">
        <v>4</v>
      </c>
      <c r="I214" s="20">
        <f>D214*F214*H214</f>
        <v>120</v>
      </c>
    </row>
    <row r="215" ht="12.75" spans="1:9">
      <c r="A215" s="23" t="s">
        <v>1</v>
      </c>
      <c r="B215" s="23" t="s">
        <v>2</v>
      </c>
      <c r="C215" s="24" t="s">
        <v>3</v>
      </c>
      <c r="D215" s="24" t="s">
        <v>4</v>
      </c>
      <c r="E215" s="24" t="s">
        <v>5</v>
      </c>
      <c r="F215" s="24" t="s">
        <v>6</v>
      </c>
      <c r="G215" s="24" t="s">
        <v>5</v>
      </c>
      <c r="H215" s="2" t="s">
        <v>7</v>
      </c>
      <c r="I215" s="2" t="s">
        <v>8</v>
      </c>
    </row>
    <row r="216" ht="12.75" spans="1:9">
      <c r="A216" s="3" t="s">
        <v>78</v>
      </c>
      <c r="B216" s="4" t="s">
        <v>79</v>
      </c>
      <c r="C216" s="6" t="s">
        <v>80</v>
      </c>
      <c r="D216" s="7">
        <v>4</v>
      </c>
      <c r="E216" s="7" t="s">
        <v>81</v>
      </c>
      <c r="F216" s="7">
        <v>1</v>
      </c>
      <c r="G216" s="7" t="s">
        <v>13</v>
      </c>
      <c r="H216" s="28">
        <v>600</v>
      </c>
      <c r="I216" s="28">
        <f>D216*F216*H216</f>
        <v>2400</v>
      </c>
    </row>
    <row r="217" ht="12.75" spans="1:9">
      <c r="A217" s="3"/>
      <c r="B217" s="4"/>
      <c r="C217" s="6" t="s">
        <v>243</v>
      </c>
      <c r="D217" s="7"/>
      <c r="E217" s="7"/>
      <c r="F217" s="7"/>
      <c r="G217" s="7"/>
      <c r="H217" s="28"/>
      <c r="I217" s="28"/>
    </row>
    <row r="218" ht="12.75" spans="1:9">
      <c r="A218" s="3"/>
      <c r="B218" s="4"/>
      <c r="C218" s="6" t="s">
        <v>85</v>
      </c>
      <c r="D218" s="7"/>
      <c r="E218" s="7"/>
      <c r="F218" s="7"/>
      <c r="G218" s="7"/>
      <c r="H218" s="28"/>
      <c r="I218" s="28"/>
    </row>
    <row r="219" ht="12.75" spans="1:9">
      <c r="A219" s="3"/>
      <c r="B219" s="4"/>
      <c r="C219" s="6" t="s">
        <v>87</v>
      </c>
      <c r="D219" s="7"/>
      <c r="E219" s="7"/>
      <c r="F219" s="7"/>
      <c r="G219" s="7"/>
      <c r="H219" s="28"/>
      <c r="I219" s="28"/>
    </row>
    <row r="220" ht="24.75" spans="1:9">
      <c r="A220" s="3"/>
      <c r="B220" s="4" t="s">
        <v>82</v>
      </c>
      <c r="C220" s="5" t="s">
        <v>89</v>
      </c>
      <c r="D220" s="7">
        <v>2</v>
      </c>
      <c r="E220" s="7" t="s">
        <v>81</v>
      </c>
      <c r="F220" s="7">
        <v>1</v>
      </c>
      <c r="G220" s="7" t="s">
        <v>13</v>
      </c>
      <c r="H220" s="20">
        <v>600</v>
      </c>
      <c r="I220" s="20">
        <f>D220*F220*H220</f>
        <v>1200</v>
      </c>
    </row>
    <row r="221" ht="12.75" spans="1:9">
      <c r="A221" s="3"/>
      <c r="B221" s="4" t="s">
        <v>244</v>
      </c>
      <c r="C221" s="6" t="s">
        <v>245</v>
      </c>
      <c r="D221" s="7">
        <v>1</v>
      </c>
      <c r="E221" s="7" t="s">
        <v>30</v>
      </c>
      <c r="F221" s="7">
        <v>1</v>
      </c>
      <c r="G221" s="7" t="s">
        <v>13</v>
      </c>
      <c r="H221" s="28">
        <v>3000</v>
      </c>
      <c r="I221" s="28">
        <f>D221*F221*H221</f>
        <v>3000</v>
      </c>
    </row>
    <row r="222" ht="12.75" spans="1:9">
      <c r="A222" s="3"/>
      <c r="B222" s="4" t="s">
        <v>246</v>
      </c>
      <c r="C222" s="6" t="s">
        <v>92</v>
      </c>
      <c r="D222" s="7"/>
      <c r="E222" s="7"/>
      <c r="F222" s="7"/>
      <c r="G222" s="7"/>
      <c r="H222" s="28"/>
      <c r="I222" s="28"/>
    </row>
    <row r="223" ht="12.75" spans="1:9">
      <c r="A223" s="3"/>
      <c r="B223" s="4" t="s">
        <v>111</v>
      </c>
      <c r="C223" s="6" t="s">
        <v>112</v>
      </c>
      <c r="D223" s="7">
        <v>1</v>
      </c>
      <c r="E223" s="7" t="s">
        <v>30</v>
      </c>
      <c r="F223" s="7">
        <v>1</v>
      </c>
      <c r="G223" s="7" t="s">
        <v>13</v>
      </c>
      <c r="H223" s="20">
        <v>200</v>
      </c>
      <c r="I223" s="20">
        <f>D223*F223*H223</f>
        <v>200</v>
      </c>
    </row>
    <row r="224" ht="12.75" spans="1:9">
      <c r="A224" s="3"/>
      <c r="B224" s="4" t="s">
        <v>107</v>
      </c>
      <c r="C224" s="6" t="s">
        <v>108</v>
      </c>
      <c r="D224" s="7">
        <v>2</v>
      </c>
      <c r="E224" s="7" t="s">
        <v>30</v>
      </c>
      <c r="F224" s="7">
        <v>1</v>
      </c>
      <c r="G224" s="7" t="s">
        <v>13</v>
      </c>
      <c r="H224" s="28">
        <v>400</v>
      </c>
      <c r="I224" s="28">
        <f>D224*F224*H224</f>
        <v>800</v>
      </c>
    </row>
    <row r="225" ht="12.75" spans="1:9">
      <c r="A225" s="3"/>
      <c r="B225" s="4"/>
      <c r="C225" s="6" t="s">
        <v>109</v>
      </c>
      <c r="D225" s="7"/>
      <c r="E225" s="7"/>
      <c r="F225" s="7"/>
      <c r="G225" s="7"/>
      <c r="H225" s="28"/>
      <c r="I225" s="28"/>
    </row>
    <row r="226" ht="12.75" spans="1:9">
      <c r="A226" s="3"/>
      <c r="B226" s="4"/>
      <c r="C226" s="6" t="s">
        <v>110</v>
      </c>
      <c r="D226" s="7"/>
      <c r="E226" s="7"/>
      <c r="F226" s="7"/>
      <c r="G226" s="7"/>
      <c r="H226" s="28"/>
      <c r="I226" s="28"/>
    </row>
    <row r="227" ht="12.75" spans="1:9">
      <c r="A227" s="3"/>
      <c r="B227" s="4" t="s">
        <v>102</v>
      </c>
      <c r="C227" s="6" t="s">
        <v>247</v>
      </c>
      <c r="D227" s="7">
        <v>5</v>
      </c>
      <c r="E227" s="7" t="s">
        <v>30</v>
      </c>
      <c r="F227" s="7">
        <v>1</v>
      </c>
      <c r="G227" s="7" t="s">
        <v>13</v>
      </c>
      <c r="H227" s="28">
        <v>150</v>
      </c>
      <c r="I227" s="28">
        <f>D227*F227*H227</f>
        <v>750</v>
      </c>
    </row>
    <row r="228" ht="12.75" spans="1:9">
      <c r="A228" s="3"/>
      <c r="B228" s="4"/>
      <c r="C228" s="6" t="s">
        <v>104</v>
      </c>
      <c r="D228" s="7"/>
      <c r="E228" s="7"/>
      <c r="F228" s="7"/>
      <c r="G228" s="7"/>
      <c r="H228" s="28"/>
      <c r="I228" s="28"/>
    </row>
    <row r="229" ht="12.75" spans="1:9">
      <c r="A229" s="3"/>
      <c r="B229" s="4"/>
      <c r="C229" s="6" t="s">
        <v>248</v>
      </c>
      <c r="D229" s="7"/>
      <c r="E229" s="7"/>
      <c r="F229" s="7"/>
      <c r="G229" s="7"/>
      <c r="H229" s="28"/>
      <c r="I229" s="28"/>
    </row>
    <row r="230" ht="12.75" spans="1:9">
      <c r="A230" s="3"/>
      <c r="B230" s="4"/>
      <c r="C230" s="6" t="s">
        <v>249</v>
      </c>
      <c r="D230" s="7"/>
      <c r="E230" s="7"/>
      <c r="F230" s="7"/>
      <c r="G230" s="7"/>
      <c r="H230" s="28"/>
      <c r="I230" s="28"/>
    </row>
    <row r="231" ht="12.75" spans="1:9">
      <c r="A231" s="23" t="s">
        <v>1</v>
      </c>
      <c r="B231" s="23" t="s">
        <v>2</v>
      </c>
      <c r="C231" s="24" t="s">
        <v>3</v>
      </c>
      <c r="D231" s="24" t="s">
        <v>4</v>
      </c>
      <c r="E231" s="24" t="s">
        <v>5</v>
      </c>
      <c r="F231" s="24" t="s">
        <v>6</v>
      </c>
      <c r="G231" s="24" t="s">
        <v>5</v>
      </c>
      <c r="H231" s="2" t="s">
        <v>7</v>
      </c>
      <c r="I231" s="2" t="s">
        <v>8</v>
      </c>
    </row>
    <row r="232" ht="24.75" spans="1:9">
      <c r="A232" s="3" t="s">
        <v>250</v>
      </c>
      <c r="B232" s="4" t="s">
        <v>251</v>
      </c>
      <c r="C232" s="26" t="s">
        <v>252</v>
      </c>
      <c r="D232" s="7">
        <v>6</v>
      </c>
      <c r="E232" s="7" t="s">
        <v>95</v>
      </c>
      <c r="F232" s="7">
        <v>1</v>
      </c>
      <c r="G232" s="7" t="s">
        <v>13</v>
      </c>
      <c r="H232" s="28">
        <v>450</v>
      </c>
      <c r="I232" s="28">
        <f>D232*F232*H232</f>
        <v>2700</v>
      </c>
    </row>
    <row r="233" ht="12.75" spans="1:9">
      <c r="A233" s="3"/>
      <c r="B233" s="4"/>
      <c r="C233" s="26" t="s">
        <v>253</v>
      </c>
      <c r="D233" s="7"/>
      <c r="E233" s="7"/>
      <c r="F233" s="7"/>
      <c r="G233" s="7"/>
      <c r="H233" s="28"/>
      <c r="I233" s="28"/>
    </row>
    <row r="234" ht="12.75" spans="1:9">
      <c r="A234" s="3"/>
      <c r="B234" s="4" t="s">
        <v>254</v>
      </c>
      <c r="C234" s="6" t="s">
        <v>119</v>
      </c>
      <c r="D234" s="7">
        <v>1</v>
      </c>
      <c r="E234" s="7" t="s">
        <v>95</v>
      </c>
      <c r="F234" s="7">
        <v>1</v>
      </c>
      <c r="G234" s="7" t="s">
        <v>13</v>
      </c>
      <c r="H234" s="28">
        <v>1500</v>
      </c>
      <c r="I234" s="28">
        <f>D234*F234*H234</f>
        <v>1500</v>
      </c>
    </row>
    <row r="235" ht="12.75" spans="1:9">
      <c r="A235" s="3"/>
      <c r="B235" s="4" t="s">
        <v>255</v>
      </c>
      <c r="C235" s="6"/>
      <c r="D235" s="7"/>
      <c r="E235" s="7"/>
      <c r="F235" s="7"/>
      <c r="G235" s="7"/>
      <c r="H235" s="28"/>
      <c r="I235" s="28"/>
    </row>
    <row r="236" ht="12.75" spans="1:9">
      <c r="A236" s="3"/>
      <c r="B236" s="4" t="s">
        <v>256</v>
      </c>
      <c r="C236" s="6" t="s">
        <v>130</v>
      </c>
      <c r="D236" s="7">
        <v>2</v>
      </c>
      <c r="E236" s="7" t="s">
        <v>30</v>
      </c>
      <c r="F236" s="7">
        <v>1</v>
      </c>
      <c r="G236" s="7" t="s">
        <v>13</v>
      </c>
      <c r="H236" s="30">
        <v>300</v>
      </c>
      <c r="I236" s="30">
        <f>D236*F236*H236</f>
        <v>600</v>
      </c>
    </row>
    <row r="237" ht="12.75" spans="1:9">
      <c r="A237" s="3"/>
      <c r="B237" s="4" t="s">
        <v>257</v>
      </c>
      <c r="C237" s="26" t="s">
        <v>258</v>
      </c>
      <c r="D237" s="7">
        <v>6</v>
      </c>
      <c r="E237" s="7" t="s">
        <v>22</v>
      </c>
      <c r="F237" s="7">
        <v>1</v>
      </c>
      <c r="G237" s="7" t="s">
        <v>13</v>
      </c>
      <c r="H237" s="30">
        <v>400</v>
      </c>
      <c r="I237" s="30">
        <f>D237*F237*H237</f>
        <v>2400</v>
      </c>
    </row>
    <row r="238" ht="12.75" spans="1:9">
      <c r="A238" s="23" t="s">
        <v>1</v>
      </c>
      <c r="B238" s="23" t="s">
        <v>2</v>
      </c>
      <c r="C238" s="24" t="s">
        <v>3</v>
      </c>
      <c r="D238" s="24" t="s">
        <v>4</v>
      </c>
      <c r="E238" s="24" t="s">
        <v>5</v>
      </c>
      <c r="F238" s="24" t="s">
        <v>6</v>
      </c>
      <c r="G238" s="24" t="s">
        <v>5</v>
      </c>
      <c r="H238" s="2" t="s">
        <v>7</v>
      </c>
      <c r="I238" s="2" t="s">
        <v>8</v>
      </c>
    </row>
    <row r="239" ht="12.75" spans="1:9">
      <c r="A239" s="3" t="s">
        <v>145</v>
      </c>
      <c r="B239" s="4" t="s">
        <v>146</v>
      </c>
      <c r="C239" s="26" t="s">
        <v>259</v>
      </c>
      <c r="D239" s="7">
        <v>28</v>
      </c>
      <c r="E239" s="7" t="s">
        <v>148</v>
      </c>
      <c r="F239" s="7">
        <v>1</v>
      </c>
      <c r="G239" s="7" t="s">
        <v>13</v>
      </c>
      <c r="H239" s="28">
        <v>280</v>
      </c>
      <c r="I239" s="28">
        <f>D239*F239*H239</f>
        <v>7840</v>
      </c>
    </row>
    <row r="240" ht="12.75" spans="1:9">
      <c r="A240" s="3"/>
      <c r="B240" s="4"/>
      <c r="C240" s="26" t="s">
        <v>149</v>
      </c>
      <c r="D240" s="7"/>
      <c r="E240" s="7"/>
      <c r="F240" s="7"/>
      <c r="G240" s="7"/>
      <c r="H240" s="28"/>
      <c r="I240" s="28"/>
    </row>
    <row r="241" ht="12.75" spans="1:9">
      <c r="A241" s="3"/>
      <c r="B241" s="4"/>
      <c r="C241" s="26" t="s">
        <v>150</v>
      </c>
      <c r="D241" s="7"/>
      <c r="E241" s="7"/>
      <c r="F241" s="7"/>
      <c r="G241" s="7"/>
      <c r="H241" s="28"/>
      <c r="I241" s="28"/>
    </row>
    <row r="242" ht="12.75" spans="1:9">
      <c r="A242" s="3"/>
      <c r="B242" s="4"/>
      <c r="C242" s="26" t="s">
        <v>151</v>
      </c>
      <c r="D242" s="7"/>
      <c r="E242" s="7"/>
      <c r="F242" s="7"/>
      <c r="G242" s="7"/>
      <c r="H242" s="28"/>
      <c r="I242" s="28"/>
    </row>
    <row r="243" ht="12.75" spans="1:9">
      <c r="A243" s="3"/>
      <c r="B243" s="4" t="s">
        <v>157</v>
      </c>
      <c r="C243" s="6" t="s">
        <v>158</v>
      </c>
      <c r="D243" s="7">
        <v>1</v>
      </c>
      <c r="E243" s="7" t="s">
        <v>30</v>
      </c>
      <c r="F243" s="7">
        <v>1</v>
      </c>
      <c r="G243" s="7" t="s">
        <v>13</v>
      </c>
      <c r="H243" s="28">
        <v>6000</v>
      </c>
      <c r="I243" s="28">
        <f>D243*F243*H243</f>
        <v>6000</v>
      </c>
    </row>
    <row r="244" ht="12.75" spans="1:9">
      <c r="A244" s="3"/>
      <c r="B244" s="4"/>
      <c r="C244" s="6" t="s">
        <v>260</v>
      </c>
      <c r="D244" s="7"/>
      <c r="E244" s="7"/>
      <c r="F244" s="7"/>
      <c r="G244" s="7"/>
      <c r="H244" s="28"/>
      <c r="I244" s="28"/>
    </row>
    <row r="245" ht="12.75" spans="1:9">
      <c r="A245" s="3"/>
      <c r="B245" s="4"/>
      <c r="C245" s="6" t="s">
        <v>270</v>
      </c>
      <c r="D245" s="7"/>
      <c r="E245" s="7"/>
      <c r="F245" s="7"/>
      <c r="G245" s="7"/>
      <c r="H245" s="28"/>
      <c r="I245" s="28"/>
    </row>
    <row r="246" ht="12.75" spans="1:9">
      <c r="A246" s="3"/>
      <c r="B246" s="4"/>
      <c r="C246" s="26" t="s">
        <v>262</v>
      </c>
      <c r="D246" s="7"/>
      <c r="E246" s="7"/>
      <c r="F246" s="7"/>
      <c r="G246" s="7"/>
      <c r="H246" s="28"/>
      <c r="I246" s="28"/>
    </row>
    <row r="247" ht="12.75" spans="1:9">
      <c r="A247" s="3"/>
      <c r="B247" s="4"/>
      <c r="C247" s="26" t="s">
        <v>162</v>
      </c>
      <c r="D247" s="7"/>
      <c r="E247" s="7"/>
      <c r="F247" s="7"/>
      <c r="G247" s="7"/>
      <c r="H247" s="28"/>
      <c r="I247" s="28"/>
    </row>
    <row r="248" ht="12.75" spans="1:9">
      <c r="A248" s="3"/>
      <c r="B248" s="4" t="s">
        <v>166</v>
      </c>
      <c r="C248" s="6" t="s">
        <v>167</v>
      </c>
      <c r="D248" s="7">
        <v>2</v>
      </c>
      <c r="E248" s="7" t="s">
        <v>30</v>
      </c>
      <c r="F248" s="7">
        <v>1</v>
      </c>
      <c r="G248" s="7" t="s">
        <v>13</v>
      </c>
      <c r="H248" s="20">
        <v>800</v>
      </c>
      <c r="I248" s="20">
        <f>D248*F248*H248</f>
        <v>1600</v>
      </c>
    </row>
    <row r="249" ht="12.75" spans="1:9">
      <c r="A249" s="23" t="s">
        <v>1</v>
      </c>
      <c r="B249" s="23" t="s">
        <v>2</v>
      </c>
      <c r="C249" s="24" t="s">
        <v>3</v>
      </c>
      <c r="D249" s="24" t="s">
        <v>4</v>
      </c>
      <c r="E249" s="24" t="s">
        <v>5</v>
      </c>
      <c r="F249" s="24" t="s">
        <v>6</v>
      </c>
      <c r="G249" s="24" t="s">
        <v>5</v>
      </c>
      <c r="H249" s="2" t="s">
        <v>7</v>
      </c>
      <c r="I249" s="2" t="s">
        <v>8</v>
      </c>
    </row>
    <row r="250" ht="12.75" spans="1:9">
      <c r="A250" s="3" t="s">
        <v>263</v>
      </c>
      <c r="B250" s="4" t="s">
        <v>176</v>
      </c>
      <c r="C250" s="6" t="s">
        <v>264</v>
      </c>
      <c r="D250" s="7">
        <v>1</v>
      </c>
      <c r="E250" s="7" t="s">
        <v>173</v>
      </c>
      <c r="F250" s="7">
        <v>0.5</v>
      </c>
      <c r="G250" s="7" t="s">
        <v>174</v>
      </c>
      <c r="H250" s="20">
        <v>1600</v>
      </c>
      <c r="I250" s="20">
        <f>D250*F250*H250</f>
        <v>800</v>
      </c>
    </row>
    <row r="251" ht="12.75" spans="1:9">
      <c r="A251" s="3"/>
      <c r="B251" s="4" t="s">
        <v>265</v>
      </c>
      <c r="C251" s="6" t="s">
        <v>266</v>
      </c>
      <c r="D251" s="7">
        <v>2</v>
      </c>
      <c r="E251" s="7" t="s">
        <v>173</v>
      </c>
      <c r="F251" s="7">
        <v>0.5</v>
      </c>
      <c r="G251" s="7" t="s">
        <v>174</v>
      </c>
      <c r="H251" s="28">
        <v>4000</v>
      </c>
      <c r="I251" s="28">
        <f>D251*F251*H251</f>
        <v>4000</v>
      </c>
    </row>
    <row r="252" ht="26" customHeight="1" spans="1:9">
      <c r="A252" s="3"/>
      <c r="B252" s="4"/>
      <c r="C252" s="5" t="s">
        <v>267</v>
      </c>
      <c r="D252" s="7"/>
      <c r="E252" s="7"/>
      <c r="F252" s="7"/>
      <c r="G252" s="7"/>
      <c r="H252" s="28"/>
      <c r="I252" s="28"/>
    </row>
    <row r="253" ht="12.75" spans="1:9">
      <c r="A253" s="3"/>
      <c r="B253" s="4"/>
      <c r="C253" s="6" t="s">
        <v>268</v>
      </c>
      <c r="D253" s="7"/>
      <c r="E253" s="7"/>
      <c r="F253" s="7"/>
      <c r="G253" s="7"/>
      <c r="H253" s="28"/>
      <c r="I253" s="28"/>
    </row>
    <row r="254" spans="1:9">
      <c r="A254" s="31" t="s">
        <v>8</v>
      </c>
      <c r="B254" s="32"/>
      <c r="C254" s="32"/>
      <c r="D254" s="32"/>
      <c r="E254" s="32"/>
      <c r="F254" s="32"/>
      <c r="G254" s="32"/>
      <c r="H254" s="32"/>
      <c r="I254" s="34">
        <f>I204</f>
        <v>43570</v>
      </c>
    </row>
    <row r="255" spans="1:9">
      <c r="A255" s="33" t="s">
        <v>271</v>
      </c>
      <c r="B255" s="33"/>
      <c r="C255" s="33"/>
      <c r="D255" s="33"/>
      <c r="E255" s="33"/>
      <c r="F255" s="33"/>
      <c r="G255" s="33"/>
      <c r="H255" s="33"/>
      <c r="I255" s="33">
        <f>I254+I204+I154+I140+I125+I119+I105+I83+I63+I39+I15+I5</f>
        <v>327628</v>
      </c>
    </row>
    <row r="256" spans="1:9">
      <c r="A256" s="33" t="s">
        <v>272</v>
      </c>
      <c r="B256" s="33"/>
      <c r="C256" s="33"/>
      <c r="D256" s="33"/>
      <c r="E256" s="33"/>
      <c r="F256" s="33"/>
      <c r="G256" s="33"/>
      <c r="H256" s="33"/>
      <c r="I256" s="33">
        <f>I255*0.08</f>
        <v>26210.24</v>
      </c>
    </row>
    <row r="257" ht="12.75" spans="1:9">
      <c r="A257" s="35" t="s">
        <v>273</v>
      </c>
      <c r="B257" s="35"/>
      <c r="C257" s="35"/>
      <c r="D257" s="35"/>
      <c r="E257" s="35"/>
      <c r="F257" s="35"/>
      <c r="G257" s="35"/>
      <c r="H257" s="35"/>
      <c r="I257" s="36">
        <f>(I255+I256)*0.06</f>
        <v>21230.2944</v>
      </c>
    </row>
    <row r="258" ht="12.75" spans="1:9">
      <c r="A258" s="33" t="s">
        <v>274</v>
      </c>
      <c r="B258" s="33"/>
      <c r="C258" s="33"/>
      <c r="D258" s="33"/>
      <c r="E258" s="33"/>
      <c r="F258" s="33"/>
      <c r="G258" s="33"/>
      <c r="H258" s="33"/>
      <c r="I258" s="36">
        <f>I255+I256+I257</f>
        <v>375068.5344</v>
      </c>
    </row>
  </sheetData>
  <mergeCells count="299">
    <mergeCell ref="A1:I1"/>
    <mergeCell ref="A5:H5"/>
    <mergeCell ref="A15:H15"/>
    <mergeCell ref="A39:H39"/>
    <mergeCell ref="A63:H63"/>
    <mergeCell ref="A83:H83"/>
    <mergeCell ref="A105:H105"/>
    <mergeCell ref="A119:H119"/>
    <mergeCell ref="A125:H125"/>
    <mergeCell ref="A140:H140"/>
    <mergeCell ref="A154:H154"/>
    <mergeCell ref="A155:I155"/>
    <mergeCell ref="A204:H204"/>
    <mergeCell ref="A205:I205"/>
    <mergeCell ref="A254:H254"/>
    <mergeCell ref="A255:H255"/>
    <mergeCell ref="A256:H256"/>
    <mergeCell ref="A257:H257"/>
    <mergeCell ref="A258:H258"/>
    <mergeCell ref="A3:A4"/>
    <mergeCell ref="A7:A10"/>
    <mergeCell ref="A11:A14"/>
    <mergeCell ref="A17:A38"/>
    <mergeCell ref="A41:A62"/>
    <mergeCell ref="A65:A82"/>
    <mergeCell ref="A85:A104"/>
    <mergeCell ref="A107:A118"/>
    <mergeCell ref="A121:A124"/>
    <mergeCell ref="A127:A139"/>
    <mergeCell ref="A142:A153"/>
    <mergeCell ref="A157:A159"/>
    <mergeCell ref="A161:A164"/>
    <mergeCell ref="A166:A180"/>
    <mergeCell ref="A182:A187"/>
    <mergeCell ref="A189:A198"/>
    <mergeCell ref="A200:A203"/>
    <mergeCell ref="A207:A209"/>
    <mergeCell ref="A211:A214"/>
    <mergeCell ref="A216:A230"/>
    <mergeCell ref="A232:A237"/>
    <mergeCell ref="A239:A248"/>
    <mergeCell ref="A250:A253"/>
    <mergeCell ref="B11:B12"/>
    <mergeCell ref="B13:B14"/>
    <mergeCell ref="B18:B20"/>
    <mergeCell ref="B26:B27"/>
    <mergeCell ref="B36:B38"/>
    <mergeCell ref="B46:B47"/>
    <mergeCell ref="B48:B51"/>
    <mergeCell ref="B53:B56"/>
    <mergeCell ref="B57:B59"/>
    <mergeCell ref="B66:B68"/>
    <mergeCell ref="B69:B70"/>
    <mergeCell ref="B73:B78"/>
    <mergeCell ref="B85:B88"/>
    <mergeCell ref="B89:B92"/>
    <mergeCell ref="B93:B95"/>
    <mergeCell ref="B96:B100"/>
    <mergeCell ref="B101:B102"/>
    <mergeCell ref="B107:B108"/>
    <mergeCell ref="B109:B110"/>
    <mergeCell ref="B113:B114"/>
    <mergeCell ref="B127:B130"/>
    <mergeCell ref="B131:B132"/>
    <mergeCell ref="B133:B136"/>
    <mergeCell ref="B137:B139"/>
    <mergeCell ref="B142:B144"/>
    <mergeCell ref="B145:B148"/>
    <mergeCell ref="B149:B151"/>
    <mergeCell ref="B166:B169"/>
    <mergeCell ref="B174:B176"/>
    <mergeCell ref="B177:B180"/>
    <mergeCell ref="B182:B183"/>
    <mergeCell ref="B189:B192"/>
    <mergeCell ref="B193:B197"/>
    <mergeCell ref="B201:B203"/>
    <mergeCell ref="B216:B219"/>
    <mergeCell ref="B224:B226"/>
    <mergeCell ref="B227:B230"/>
    <mergeCell ref="B232:B233"/>
    <mergeCell ref="B239:B242"/>
    <mergeCell ref="B243:B247"/>
    <mergeCell ref="B251:B253"/>
    <mergeCell ref="C184:C185"/>
    <mergeCell ref="C234:C235"/>
    <mergeCell ref="D36:D38"/>
    <mergeCell ref="D46:D47"/>
    <mergeCell ref="D48:D51"/>
    <mergeCell ref="D53:D56"/>
    <mergeCell ref="D57:D59"/>
    <mergeCell ref="D66:D68"/>
    <mergeCell ref="D69:D70"/>
    <mergeCell ref="D73:D78"/>
    <mergeCell ref="D85:D88"/>
    <mergeCell ref="D89:D92"/>
    <mergeCell ref="D93:D95"/>
    <mergeCell ref="D96:D100"/>
    <mergeCell ref="D101:D102"/>
    <mergeCell ref="D115:D118"/>
    <mergeCell ref="D127:D130"/>
    <mergeCell ref="D133:D136"/>
    <mergeCell ref="D137:D139"/>
    <mergeCell ref="D166:D169"/>
    <mergeCell ref="D171:D172"/>
    <mergeCell ref="D174:D176"/>
    <mergeCell ref="D177:D180"/>
    <mergeCell ref="D182:D183"/>
    <mergeCell ref="D184:D185"/>
    <mergeCell ref="D189:D192"/>
    <mergeCell ref="D193:D197"/>
    <mergeCell ref="D201:D203"/>
    <mergeCell ref="D216:D219"/>
    <mergeCell ref="D221:D222"/>
    <mergeCell ref="D224:D226"/>
    <mergeCell ref="D227:D230"/>
    <mergeCell ref="D232:D233"/>
    <mergeCell ref="D234:D235"/>
    <mergeCell ref="D239:D242"/>
    <mergeCell ref="D243:D247"/>
    <mergeCell ref="D251:D253"/>
    <mergeCell ref="E36:E38"/>
    <mergeCell ref="E46:E47"/>
    <mergeCell ref="E48:E51"/>
    <mergeCell ref="E53:E56"/>
    <mergeCell ref="E57:E59"/>
    <mergeCell ref="E66:E68"/>
    <mergeCell ref="E69:E70"/>
    <mergeCell ref="E73:E78"/>
    <mergeCell ref="E85:E88"/>
    <mergeCell ref="E89:E92"/>
    <mergeCell ref="E93:E95"/>
    <mergeCell ref="E96:E100"/>
    <mergeCell ref="E101:E102"/>
    <mergeCell ref="E115:E118"/>
    <mergeCell ref="E127:E130"/>
    <mergeCell ref="E133:E136"/>
    <mergeCell ref="E137:E139"/>
    <mergeCell ref="E166:E169"/>
    <mergeCell ref="E171:E172"/>
    <mergeCell ref="E174:E176"/>
    <mergeCell ref="E177:E180"/>
    <mergeCell ref="E182:E183"/>
    <mergeCell ref="E184:E185"/>
    <mergeCell ref="E189:E192"/>
    <mergeCell ref="E193:E197"/>
    <mergeCell ref="E201:E203"/>
    <mergeCell ref="E216:E219"/>
    <mergeCell ref="E221:E222"/>
    <mergeCell ref="E224:E226"/>
    <mergeCell ref="E227:E230"/>
    <mergeCell ref="E232:E233"/>
    <mergeCell ref="E234:E235"/>
    <mergeCell ref="E239:E242"/>
    <mergeCell ref="E243:E247"/>
    <mergeCell ref="E251:E253"/>
    <mergeCell ref="F36:F38"/>
    <mergeCell ref="F46:F47"/>
    <mergeCell ref="F48:F51"/>
    <mergeCell ref="F53:F56"/>
    <mergeCell ref="F57:F59"/>
    <mergeCell ref="F66:F68"/>
    <mergeCell ref="F69:F70"/>
    <mergeCell ref="F73:F78"/>
    <mergeCell ref="F85:F88"/>
    <mergeCell ref="F89:F92"/>
    <mergeCell ref="F93:F95"/>
    <mergeCell ref="F96:F100"/>
    <mergeCell ref="F101:F102"/>
    <mergeCell ref="F115:F118"/>
    <mergeCell ref="F127:F130"/>
    <mergeCell ref="F133:F136"/>
    <mergeCell ref="F137:F139"/>
    <mergeCell ref="F166:F169"/>
    <mergeCell ref="F171:F172"/>
    <mergeCell ref="F174:F176"/>
    <mergeCell ref="F177:F180"/>
    <mergeCell ref="F182:F183"/>
    <mergeCell ref="F184:F185"/>
    <mergeCell ref="F189:F192"/>
    <mergeCell ref="F193:F197"/>
    <mergeCell ref="F201:F203"/>
    <mergeCell ref="F216:F219"/>
    <mergeCell ref="F221:F222"/>
    <mergeCell ref="F224:F226"/>
    <mergeCell ref="F227:F230"/>
    <mergeCell ref="F232:F233"/>
    <mergeCell ref="F234:F235"/>
    <mergeCell ref="F239:F242"/>
    <mergeCell ref="F243:F247"/>
    <mergeCell ref="F251:F253"/>
    <mergeCell ref="G36:G38"/>
    <mergeCell ref="G46:G47"/>
    <mergeCell ref="G48:G51"/>
    <mergeCell ref="G53:G56"/>
    <mergeCell ref="G57:G59"/>
    <mergeCell ref="G66:G68"/>
    <mergeCell ref="G69:G70"/>
    <mergeCell ref="G73:G78"/>
    <mergeCell ref="G85:G88"/>
    <mergeCell ref="G89:G92"/>
    <mergeCell ref="G93:G95"/>
    <mergeCell ref="G96:G100"/>
    <mergeCell ref="G101:G102"/>
    <mergeCell ref="G115:G118"/>
    <mergeCell ref="G127:G130"/>
    <mergeCell ref="G133:G136"/>
    <mergeCell ref="G137:G139"/>
    <mergeCell ref="G166:G169"/>
    <mergeCell ref="G171:G172"/>
    <mergeCell ref="G174:G176"/>
    <mergeCell ref="G177:G180"/>
    <mergeCell ref="G182:G183"/>
    <mergeCell ref="G184:G185"/>
    <mergeCell ref="G189:G192"/>
    <mergeCell ref="G193:G197"/>
    <mergeCell ref="G201:G203"/>
    <mergeCell ref="G216:G219"/>
    <mergeCell ref="G221:G222"/>
    <mergeCell ref="G224:G226"/>
    <mergeCell ref="G227:G230"/>
    <mergeCell ref="G232:G233"/>
    <mergeCell ref="G234:G235"/>
    <mergeCell ref="G239:G242"/>
    <mergeCell ref="G243:G247"/>
    <mergeCell ref="G251:G253"/>
    <mergeCell ref="H11:H12"/>
    <mergeCell ref="H13:H14"/>
    <mergeCell ref="H36:H38"/>
    <mergeCell ref="H46:H47"/>
    <mergeCell ref="H48:H51"/>
    <mergeCell ref="H53:H56"/>
    <mergeCell ref="H57:H59"/>
    <mergeCell ref="H66:H68"/>
    <mergeCell ref="H69:H70"/>
    <mergeCell ref="H73:H78"/>
    <mergeCell ref="H85:H88"/>
    <mergeCell ref="H89:H92"/>
    <mergeCell ref="H93:H95"/>
    <mergeCell ref="H96:H100"/>
    <mergeCell ref="H101:H102"/>
    <mergeCell ref="H115:H118"/>
    <mergeCell ref="H127:H130"/>
    <mergeCell ref="H133:H136"/>
    <mergeCell ref="H137:H139"/>
    <mergeCell ref="H166:H169"/>
    <mergeCell ref="H171:H172"/>
    <mergeCell ref="H174:H176"/>
    <mergeCell ref="H177:H180"/>
    <mergeCell ref="H182:H183"/>
    <mergeCell ref="H184:H185"/>
    <mergeCell ref="H189:H192"/>
    <mergeCell ref="H193:H197"/>
    <mergeCell ref="H201:H203"/>
    <mergeCell ref="H216:H219"/>
    <mergeCell ref="H221:H222"/>
    <mergeCell ref="H224:H226"/>
    <mergeCell ref="H227:H230"/>
    <mergeCell ref="H232:H233"/>
    <mergeCell ref="H234:H235"/>
    <mergeCell ref="H239:H242"/>
    <mergeCell ref="H243:H247"/>
    <mergeCell ref="H251:H253"/>
    <mergeCell ref="I11:I12"/>
    <mergeCell ref="I13:I14"/>
    <mergeCell ref="I36:I38"/>
    <mergeCell ref="I46:I47"/>
    <mergeCell ref="I48:I51"/>
    <mergeCell ref="I53:I56"/>
    <mergeCell ref="I57:I59"/>
    <mergeCell ref="I66:I68"/>
    <mergeCell ref="I69:I70"/>
    <mergeCell ref="I73:I78"/>
    <mergeCell ref="I85:I88"/>
    <mergeCell ref="I89:I92"/>
    <mergeCell ref="I93:I95"/>
    <mergeCell ref="I96:I100"/>
    <mergeCell ref="I101:I102"/>
    <mergeCell ref="I115:I118"/>
    <mergeCell ref="I127:I130"/>
    <mergeCell ref="I133:I136"/>
    <mergeCell ref="I137:I139"/>
    <mergeCell ref="I166:I169"/>
    <mergeCell ref="I171:I172"/>
    <mergeCell ref="I174:I176"/>
    <mergeCell ref="I177:I180"/>
    <mergeCell ref="I182:I183"/>
    <mergeCell ref="I184:I185"/>
    <mergeCell ref="I189:I192"/>
    <mergeCell ref="I193:I197"/>
    <mergeCell ref="I201:I203"/>
    <mergeCell ref="I216:I219"/>
    <mergeCell ref="I221:I222"/>
    <mergeCell ref="I224:I226"/>
    <mergeCell ref="I227:I230"/>
    <mergeCell ref="I232:I233"/>
    <mergeCell ref="I234:I235"/>
    <mergeCell ref="I239:I242"/>
    <mergeCell ref="I243:I247"/>
    <mergeCell ref="I251:I25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"/>
  <sheetViews>
    <sheetView zoomScale="120" zoomScaleNormal="120" workbookViewId="0">
      <selection activeCell="G178" sqref="G178"/>
    </sheetView>
  </sheetViews>
  <sheetFormatPr defaultColWidth="8.66071428571429" defaultRowHeight="12" outlineLevelCol="6"/>
  <cols>
    <col min="2" max="2" width="14.1607142857143" customWidth="1"/>
    <col min="3" max="3" width="59.3303571428571" customWidth="1"/>
    <col min="4" max="7" width="6.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12.75" spans="1:7">
      <c r="A2" s="2" t="s">
        <v>1</v>
      </c>
      <c r="B2" s="2" t="s">
        <v>2</v>
      </c>
      <c r="C2" s="2" t="s">
        <v>3</v>
      </c>
      <c r="D2" s="2" t="s">
        <v>4</v>
      </c>
      <c r="E2" s="17" t="s">
        <v>5</v>
      </c>
      <c r="F2" s="2" t="s">
        <v>6</v>
      </c>
      <c r="G2" s="2" t="s">
        <v>5</v>
      </c>
    </row>
    <row r="3" ht="12.75" spans="1:7">
      <c r="A3" s="3" t="s">
        <v>9</v>
      </c>
      <c r="B3" s="4" t="s">
        <v>10</v>
      </c>
      <c r="C3" s="5" t="s">
        <v>11</v>
      </c>
      <c r="D3" s="3">
        <v>1</v>
      </c>
      <c r="E3" s="4" t="s">
        <v>12</v>
      </c>
      <c r="F3" s="4">
        <v>1</v>
      </c>
      <c r="G3" s="4" t="s">
        <v>13</v>
      </c>
    </row>
    <row r="4" ht="12.75" spans="1:7">
      <c r="A4" s="3"/>
      <c r="B4" s="4" t="s">
        <v>14</v>
      </c>
      <c r="C4" s="5" t="s">
        <v>15</v>
      </c>
      <c r="D4" s="4">
        <v>1</v>
      </c>
      <c r="E4" s="4" t="s">
        <v>12</v>
      </c>
      <c r="F4" s="4">
        <v>1</v>
      </c>
      <c r="G4" s="4" t="s">
        <v>13</v>
      </c>
    </row>
    <row r="5" ht="12.75" spans="1:7">
      <c r="A5" s="3" t="s">
        <v>8</v>
      </c>
      <c r="B5" s="3"/>
      <c r="C5" s="3"/>
      <c r="D5" s="3"/>
      <c r="E5" s="3"/>
      <c r="F5" s="3"/>
      <c r="G5" s="3"/>
    </row>
    <row r="6" ht="12.75" spans="1:7">
      <c r="A6" s="2" t="s">
        <v>1</v>
      </c>
      <c r="B6" s="2" t="s">
        <v>2</v>
      </c>
      <c r="C6" s="2" t="s">
        <v>3</v>
      </c>
      <c r="D6" s="2" t="s">
        <v>4</v>
      </c>
      <c r="E6" s="17" t="s">
        <v>5</v>
      </c>
      <c r="F6" s="2" t="s">
        <v>6</v>
      </c>
      <c r="G6" s="2" t="s">
        <v>5</v>
      </c>
    </row>
    <row r="7" ht="12.75" spans="1:7">
      <c r="A7" s="3" t="s">
        <v>16</v>
      </c>
      <c r="B7" s="4" t="s">
        <v>17</v>
      </c>
      <c r="C7" s="5" t="s">
        <v>18</v>
      </c>
      <c r="D7" s="4">
        <v>140</v>
      </c>
      <c r="E7" s="4" t="s">
        <v>19</v>
      </c>
      <c r="F7" s="4">
        <v>1</v>
      </c>
      <c r="G7" s="4" t="s">
        <v>13</v>
      </c>
    </row>
    <row r="8" ht="12.75" spans="1:7">
      <c r="A8" s="3"/>
      <c r="B8" s="4" t="s">
        <v>20</v>
      </c>
      <c r="C8" s="5" t="s">
        <v>21</v>
      </c>
      <c r="D8" s="4">
        <v>22</v>
      </c>
      <c r="E8" s="4" t="s">
        <v>22</v>
      </c>
      <c r="F8" s="4">
        <v>1</v>
      </c>
      <c r="G8" s="4" t="s">
        <v>13</v>
      </c>
    </row>
    <row r="9" ht="12.75" spans="1:7">
      <c r="A9" s="3"/>
      <c r="B9" s="4" t="s">
        <v>23</v>
      </c>
      <c r="C9" s="5" t="s">
        <v>24</v>
      </c>
      <c r="D9" s="4">
        <v>18</v>
      </c>
      <c r="E9" s="4" t="s">
        <v>22</v>
      </c>
      <c r="F9" s="4">
        <v>1</v>
      </c>
      <c r="G9" s="4" t="s">
        <v>13</v>
      </c>
    </row>
    <row r="10" ht="12.75" spans="1:7">
      <c r="A10" s="3"/>
      <c r="B10" s="4" t="s">
        <v>25</v>
      </c>
      <c r="C10" s="6" t="s">
        <v>26</v>
      </c>
      <c r="D10" s="7">
        <v>32</v>
      </c>
      <c r="E10" s="7" t="s">
        <v>22</v>
      </c>
      <c r="F10" s="4">
        <v>1</v>
      </c>
      <c r="G10" s="4" t="s">
        <v>13</v>
      </c>
    </row>
    <row r="11" ht="24.75" spans="1:7">
      <c r="A11" s="3" t="s">
        <v>27</v>
      </c>
      <c r="B11" s="4" t="s">
        <v>28</v>
      </c>
      <c r="C11" s="5" t="s">
        <v>275</v>
      </c>
      <c r="D11" s="4">
        <v>6</v>
      </c>
      <c r="E11" s="7" t="s">
        <v>30</v>
      </c>
      <c r="F11" s="4">
        <v>1</v>
      </c>
      <c r="G11" s="4" t="s">
        <v>13</v>
      </c>
    </row>
    <row r="12" ht="12.75" spans="1:7">
      <c r="A12" s="3"/>
      <c r="B12" s="4"/>
      <c r="C12" s="5" t="s">
        <v>31</v>
      </c>
      <c r="D12" s="4">
        <v>1</v>
      </c>
      <c r="E12" s="7" t="s">
        <v>19</v>
      </c>
      <c r="F12" s="4">
        <v>1</v>
      </c>
      <c r="G12" s="4" t="s">
        <v>13</v>
      </c>
    </row>
    <row r="13" ht="24.75" spans="1:7">
      <c r="A13" s="3"/>
      <c r="B13" s="4" t="s">
        <v>32</v>
      </c>
      <c r="C13" s="5" t="s">
        <v>33</v>
      </c>
      <c r="D13" s="4">
        <v>6</v>
      </c>
      <c r="E13" s="7" t="s">
        <v>30</v>
      </c>
      <c r="F13" s="4">
        <v>1</v>
      </c>
      <c r="G13" s="4" t="s">
        <v>13</v>
      </c>
    </row>
    <row r="14" ht="12.75" spans="1:7">
      <c r="A14" s="3"/>
      <c r="B14" s="4"/>
      <c r="C14" s="5" t="s">
        <v>31</v>
      </c>
      <c r="D14" s="4">
        <v>1</v>
      </c>
      <c r="E14" s="7" t="s">
        <v>19</v>
      </c>
      <c r="F14" s="4">
        <v>1</v>
      </c>
      <c r="G14" s="4" t="s">
        <v>13</v>
      </c>
    </row>
    <row r="15" ht="12.75" spans="1:7">
      <c r="A15" s="2" t="s">
        <v>1</v>
      </c>
      <c r="B15" s="2" t="s">
        <v>2</v>
      </c>
      <c r="C15" s="2" t="s">
        <v>3</v>
      </c>
      <c r="D15" s="2" t="s">
        <v>4</v>
      </c>
      <c r="E15" s="17" t="s">
        <v>5</v>
      </c>
      <c r="F15" s="2" t="s">
        <v>6</v>
      </c>
      <c r="G15" s="2" t="s">
        <v>5</v>
      </c>
    </row>
    <row r="16" ht="12.75" spans="1:7">
      <c r="A16" s="3" t="s">
        <v>34</v>
      </c>
      <c r="B16" s="4" t="s">
        <v>35</v>
      </c>
      <c r="C16" s="5" t="s">
        <v>36</v>
      </c>
      <c r="D16" s="4">
        <v>1</v>
      </c>
      <c r="E16" s="7" t="s">
        <v>19</v>
      </c>
      <c r="F16" s="4">
        <v>1</v>
      </c>
      <c r="G16" s="4" t="s">
        <v>13</v>
      </c>
    </row>
    <row r="17" ht="24.75" spans="1:7">
      <c r="A17" s="3"/>
      <c r="B17" s="4" t="s">
        <v>37</v>
      </c>
      <c r="C17" s="5" t="s">
        <v>38</v>
      </c>
      <c r="D17" s="4">
        <v>1</v>
      </c>
      <c r="E17" s="4" t="s">
        <v>39</v>
      </c>
      <c r="F17" s="4">
        <v>1</v>
      </c>
      <c r="G17" s="4" t="s">
        <v>13</v>
      </c>
    </row>
    <row r="18" ht="12.75" spans="1:7">
      <c r="A18" s="3"/>
      <c r="B18" s="4"/>
      <c r="C18" s="5" t="s">
        <v>40</v>
      </c>
      <c r="D18" s="4">
        <v>1</v>
      </c>
      <c r="E18" s="4" t="s">
        <v>41</v>
      </c>
      <c r="F18" s="4">
        <v>1</v>
      </c>
      <c r="G18" s="4" t="s">
        <v>13</v>
      </c>
    </row>
    <row r="19" ht="12.75" spans="1:7">
      <c r="A19" s="3"/>
      <c r="B19" s="4"/>
      <c r="C19" s="5" t="s">
        <v>42</v>
      </c>
      <c r="D19" s="4">
        <v>1</v>
      </c>
      <c r="E19" s="4" t="s">
        <v>41</v>
      </c>
      <c r="F19" s="4">
        <v>1</v>
      </c>
      <c r="G19" s="4" t="s">
        <v>13</v>
      </c>
    </row>
    <row r="20" ht="12.75" spans="1:7">
      <c r="A20" s="3"/>
      <c r="B20" s="4" t="s">
        <v>43</v>
      </c>
      <c r="C20" s="5" t="s">
        <v>44</v>
      </c>
      <c r="D20" s="4">
        <v>80</v>
      </c>
      <c r="E20" s="7" t="s">
        <v>45</v>
      </c>
      <c r="F20" s="4">
        <v>1</v>
      </c>
      <c r="G20" s="4" t="s">
        <v>13</v>
      </c>
    </row>
    <row r="21" ht="24.75" spans="1:7">
      <c r="A21" s="3"/>
      <c r="B21" s="4" t="s">
        <v>46</v>
      </c>
      <c r="C21" s="5" t="s">
        <v>47</v>
      </c>
      <c r="D21" s="4">
        <v>2</v>
      </c>
      <c r="E21" s="4" t="s">
        <v>48</v>
      </c>
      <c r="F21" s="4">
        <v>1</v>
      </c>
      <c r="G21" s="4" t="s">
        <v>13</v>
      </c>
    </row>
    <row r="22" ht="12.75" spans="1:7">
      <c r="A22" s="3"/>
      <c r="B22" s="4" t="s">
        <v>49</v>
      </c>
      <c r="C22" s="5" t="s">
        <v>50</v>
      </c>
      <c r="D22" s="4">
        <v>20</v>
      </c>
      <c r="E22" s="4" t="s">
        <v>48</v>
      </c>
      <c r="F22" s="4">
        <v>1</v>
      </c>
      <c r="G22" s="4" t="s">
        <v>13</v>
      </c>
    </row>
    <row r="23" ht="12.75" spans="1:7">
      <c r="A23" s="3"/>
      <c r="B23" s="4" t="s">
        <v>51</v>
      </c>
      <c r="C23" s="5" t="s">
        <v>52</v>
      </c>
      <c r="D23" s="4">
        <v>8</v>
      </c>
      <c r="E23" s="4" t="s">
        <v>48</v>
      </c>
      <c r="F23" s="4">
        <v>1</v>
      </c>
      <c r="G23" s="4" t="s">
        <v>13</v>
      </c>
    </row>
    <row r="24" ht="24.75" spans="1:7">
      <c r="A24" s="3"/>
      <c r="B24" s="4" t="s">
        <v>53</v>
      </c>
      <c r="C24" s="5" t="s">
        <v>54</v>
      </c>
      <c r="D24" s="4">
        <v>1</v>
      </c>
      <c r="E24" s="4" t="s">
        <v>30</v>
      </c>
      <c r="F24" s="4">
        <v>1</v>
      </c>
      <c r="G24" s="4" t="s">
        <v>13</v>
      </c>
    </row>
    <row r="25" ht="12.75" spans="1:7">
      <c r="A25" s="3"/>
      <c r="B25" s="4" t="s">
        <v>55</v>
      </c>
      <c r="C25" s="5" t="s">
        <v>56</v>
      </c>
      <c r="D25" s="4">
        <v>100</v>
      </c>
      <c r="E25" s="4" t="s">
        <v>30</v>
      </c>
      <c r="F25" s="4">
        <v>1</v>
      </c>
      <c r="G25" s="4" t="s">
        <v>13</v>
      </c>
    </row>
    <row r="26" ht="12.75" spans="1:7">
      <c r="A26" s="3"/>
      <c r="B26" s="4"/>
      <c r="C26" s="5" t="s">
        <v>57</v>
      </c>
      <c r="D26" s="4">
        <v>1</v>
      </c>
      <c r="E26" s="4" t="s">
        <v>30</v>
      </c>
      <c r="F26" s="4">
        <v>1</v>
      </c>
      <c r="G26" s="4" t="s">
        <v>13</v>
      </c>
    </row>
    <row r="27" ht="12.75" spans="1:7">
      <c r="A27" s="3"/>
      <c r="B27" s="4" t="s">
        <v>58</v>
      </c>
      <c r="C27" s="5" t="s">
        <v>59</v>
      </c>
      <c r="D27" s="4">
        <v>40</v>
      </c>
      <c r="E27" s="4" t="s">
        <v>48</v>
      </c>
      <c r="F27" s="4">
        <v>1</v>
      </c>
      <c r="G27" s="4" t="s">
        <v>13</v>
      </c>
    </row>
    <row r="28" ht="12.75" spans="1:7">
      <c r="A28" s="3"/>
      <c r="B28" s="4" t="s">
        <v>60</v>
      </c>
      <c r="C28" s="5" t="s">
        <v>61</v>
      </c>
      <c r="D28" s="4">
        <v>40</v>
      </c>
      <c r="E28" s="4" t="s">
        <v>48</v>
      </c>
      <c r="F28" s="4">
        <v>1</v>
      </c>
      <c r="G28" s="4" t="s">
        <v>13</v>
      </c>
    </row>
    <row r="29" ht="12.75" spans="1:7">
      <c r="A29" s="3"/>
      <c r="B29" s="4" t="s">
        <v>62</v>
      </c>
      <c r="C29" s="5" t="s">
        <v>63</v>
      </c>
      <c r="D29" s="4">
        <v>1</v>
      </c>
      <c r="E29" s="4" t="s">
        <v>48</v>
      </c>
      <c r="F29" s="4">
        <v>1</v>
      </c>
      <c r="G29" s="4" t="s">
        <v>13</v>
      </c>
    </row>
    <row r="30" ht="12.75" spans="1:7">
      <c r="A30" s="3"/>
      <c r="B30" s="4" t="s">
        <v>64</v>
      </c>
      <c r="C30" s="5" t="s">
        <v>65</v>
      </c>
      <c r="D30" s="4">
        <v>400</v>
      </c>
      <c r="E30" s="4" t="s">
        <v>66</v>
      </c>
      <c r="F30" s="4">
        <v>1</v>
      </c>
      <c r="G30" s="4" t="s">
        <v>13</v>
      </c>
    </row>
    <row r="31" ht="12.75" spans="1:7">
      <c r="A31" s="3"/>
      <c r="B31" s="4" t="s">
        <v>67</v>
      </c>
      <c r="C31" s="5" t="s">
        <v>68</v>
      </c>
      <c r="D31" s="4">
        <v>1</v>
      </c>
      <c r="E31" s="4" t="s">
        <v>48</v>
      </c>
      <c r="F31" s="4">
        <v>1</v>
      </c>
      <c r="G31" s="4" t="s">
        <v>13</v>
      </c>
    </row>
    <row r="32" ht="12.75" spans="1:7">
      <c r="A32" s="3"/>
      <c r="B32" s="4" t="s">
        <v>69</v>
      </c>
      <c r="C32" s="5"/>
      <c r="D32" s="4">
        <v>1</v>
      </c>
      <c r="E32" s="4" t="s">
        <v>48</v>
      </c>
      <c r="F32" s="4">
        <v>1</v>
      </c>
      <c r="G32" s="4" t="s">
        <v>13</v>
      </c>
    </row>
    <row r="33" ht="12.75" spans="1:7">
      <c r="A33" s="3"/>
      <c r="B33" s="4" t="s">
        <v>70</v>
      </c>
      <c r="C33" s="5" t="s">
        <v>71</v>
      </c>
      <c r="D33" s="4">
        <v>4</v>
      </c>
      <c r="E33" s="4" t="s">
        <v>48</v>
      </c>
      <c r="F33" s="4">
        <v>1</v>
      </c>
      <c r="G33" s="4" t="s">
        <v>13</v>
      </c>
    </row>
    <row r="34" ht="12.75" spans="1:7">
      <c r="A34" s="3"/>
      <c r="B34" s="4" t="s">
        <v>72</v>
      </c>
      <c r="C34" s="4" t="s">
        <v>73</v>
      </c>
      <c r="D34" s="4">
        <v>1</v>
      </c>
      <c r="E34" s="7" t="s">
        <v>19</v>
      </c>
      <c r="F34" s="7">
        <v>1</v>
      </c>
      <c r="G34" s="7">
        <v>1</v>
      </c>
    </row>
    <row r="35" ht="24.75" spans="1:7">
      <c r="A35" s="3"/>
      <c r="B35" s="4" t="s">
        <v>74</v>
      </c>
      <c r="C35" s="5" t="s">
        <v>75</v>
      </c>
      <c r="D35" s="4">
        <v>1</v>
      </c>
      <c r="E35" s="7" t="s">
        <v>30</v>
      </c>
      <c r="F35" s="7">
        <v>1</v>
      </c>
      <c r="G35" s="7" t="s">
        <v>13</v>
      </c>
    </row>
    <row r="36" ht="12.75" spans="1:7">
      <c r="A36" s="3"/>
      <c r="B36" s="4"/>
      <c r="C36" s="5" t="s">
        <v>76</v>
      </c>
      <c r="D36" s="4"/>
      <c r="E36" s="7"/>
      <c r="F36" s="7"/>
      <c r="G36" s="7"/>
    </row>
    <row r="37" ht="12.75" spans="1:7">
      <c r="A37" s="3"/>
      <c r="B37" s="4"/>
      <c r="C37" s="5" t="s">
        <v>77</v>
      </c>
      <c r="D37" s="4"/>
      <c r="E37" s="7"/>
      <c r="F37" s="7"/>
      <c r="G37" s="7"/>
    </row>
    <row r="38" ht="12.75" spans="1:7">
      <c r="A38" s="2" t="s">
        <v>1</v>
      </c>
      <c r="B38" s="2" t="s">
        <v>2</v>
      </c>
      <c r="C38" s="8" t="s">
        <v>3</v>
      </c>
      <c r="D38" s="2" t="s">
        <v>4</v>
      </c>
      <c r="E38" s="17" t="s">
        <v>5</v>
      </c>
      <c r="F38" s="2" t="s">
        <v>6</v>
      </c>
      <c r="G38" s="2" t="s">
        <v>5</v>
      </c>
    </row>
    <row r="39" ht="36.75" spans="1:7">
      <c r="A39" s="3" t="s">
        <v>78</v>
      </c>
      <c r="B39" s="9" t="s">
        <v>79</v>
      </c>
      <c r="C39" s="10" t="s">
        <v>80</v>
      </c>
      <c r="D39" s="11">
        <v>12</v>
      </c>
      <c r="E39" s="4" t="s">
        <v>81</v>
      </c>
      <c r="F39" s="18">
        <v>1</v>
      </c>
      <c r="G39" s="18" t="s">
        <v>13</v>
      </c>
    </row>
    <row r="40" ht="24.75" spans="1:7">
      <c r="A40" s="3"/>
      <c r="B40" s="9" t="s">
        <v>82</v>
      </c>
      <c r="C40" s="12" t="s">
        <v>83</v>
      </c>
      <c r="D40" s="13">
        <v>2</v>
      </c>
      <c r="E40" s="7" t="s">
        <v>81</v>
      </c>
      <c r="F40" s="7">
        <v>1</v>
      </c>
      <c r="G40" s="7" t="s">
        <v>13</v>
      </c>
    </row>
    <row r="41" ht="24.75" spans="1:7">
      <c r="A41" s="3"/>
      <c r="B41" s="9" t="s">
        <v>84</v>
      </c>
      <c r="C41" s="12" t="s">
        <v>85</v>
      </c>
      <c r="D41" s="13">
        <v>4</v>
      </c>
      <c r="E41" s="7" t="s">
        <v>81</v>
      </c>
      <c r="F41" s="7">
        <v>1</v>
      </c>
      <c r="G41" s="7" t="s">
        <v>13</v>
      </c>
    </row>
    <row r="42" ht="12.75" spans="1:7">
      <c r="A42" s="3"/>
      <c r="B42" s="9" t="s">
        <v>86</v>
      </c>
      <c r="C42" s="12" t="s">
        <v>87</v>
      </c>
      <c r="D42" s="13">
        <v>2</v>
      </c>
      <c r="E42" s="7" t="s">
        <v>81</v>
      </c>
      <c r="F42" s="7">
        <v>1</v>
      </c>
      <c r="G42" s="7" t="s">
        <v>13</v>
      </c>
    </row>
    <row r="43" ht="24.75" spans="1:7">
      <c r="A43" s="3"/>
      <c r="B43" s="9" t="s">
        <v>88</v>
      </c>
      <c r="C43" s="14" t="s">
        <v>89</v>
      </c>
      <c r="D43" s="13">
        <v>2</v>
      </c>
      <c r="E43" s="7" t="s">
        <v>81</v>
      </c>
      <c r="F43" s="7">
        <v>1</v>
      </c>
      <c r="G43" s="7" t="s">
        <v>13</v>
      </c>
    </row>
    <row r="44" ht="12.75" spans="1:7">
      <c r="A44" s="3"/>
      <c r="B44" s="4" t="s">
        <v>90</v>
      </c>
      <c r="C44" s="15" t="s">
        <v>91</v>
      </c>
      <c r="D44" s="4">
        <v>1</v>
      </c>
      <c r="E44" s="4" t="s">
        <v>30</v>
      </c>
      <c r="F44" s="7">
        <v>1</v>
      </c>
      <c r="G44" s="7" t="s">
        <v>13</v>
      </c>
    </row>
    <row r="45" ht="12.75" spans="1:7">
      <c r="A45" s="3"/>
      <c r="B45" s="4"/>
      <c r="C45" s="5" t="s">
        <v>92</v>
      </c>
      <c r="D45" s="4"/>
      <c r="E45" s="4"/>
      <c r="F45" s="7"/>
      <c r="G45" s="7"/>
    </row>
    <row r="46" ht="12.75" spans="1:7">
      <c r="A46" s="3"/>
      <c r="B46" s="4" t="s">
        <v>93</v>
      </c>
      <c r="C46" s="16" t="s">
        <v>94</v>
      </c>
      <c r="D46" s="4">
        <v>1</v>
      </c>
      <c r="E46" s="4" t="s">
        <v>95</v>
      </c>
      <c r="F46" s="7">
        <v>1</v>
      </c>
      <c r="G46" s="7" t="s">
        <v>13</v>
      </c>
    </row>
    <row r="47" ht="12.75" spans="1:7">
      <c r="A47" s="3"/>
      <c r="B47" s="4"/>
      <c r="C47" s="16" t="s">
        <v>96</v>
      </c>
      <c r="D47" s="4"/>
      <c r="E47" s="4"/>
      <c r="F47" s="7"/>
      <c r="G47" s="7"/>
    </row>
    <row r="48" ht="12.75" spans="1:7">
      <c r="A48" s="3"/>
      <c r="B48" s="4"/>
      <c r="C48" s="16" t="s">
        <v>97</v>
      </c>
      <c r="D48" s="4"/>
      <c r="E48" s="4"/>
      <c r="F48" s="7"/>
      <c r="G48" s="7"/>
    </row>
    <row r="49" ht="12.75" spans="1:7">
      <c r="A49" s="3"/>
      <c r="B49" s="4"/>
      <c r="C49" s="16" t="s">
        <v>98</v>
      </c>
      <c r="D49" s="4"/>
      <c r="E49" s="4"/>
      <c r="F49" s="7"/>
      <c r="G49" s="7"/>
    </row>
    <row r="50" ht="12.75" spans="1:7">
      <c r="A50" s="3"/>
      <c r="B50" s="4" t="s">
        <v>99</v>
      </c>
      <c r="C50" s="5" t="s">
        <v>100</v>
      </c>
      <c r="D50" s="7">
        <v>1</v>
      </c>
      <c r="E50" s="7" t="s">
        <v>101</v>
      </c>
      <c r="F50" s="7">
        <v>1</v>
      </c>
      <c r="G50" s="7" t="s">
        <v>13</v>
      </c>
    </row>
    <row r="51" ht="12.75" spans="1:7">
      <c r="A51" s="3"/>
      <c r="B51" s="4" t="s">
        <v>102</v>
      </c>
      <c r="C51" s="16" t="s">
        <v>103</v>
      </c>
      <c r="D51" s="4">
        <v>5</v>
      </c>
      <c r="E51" s="4" t="s">
        <v>30</v>
      </c>
      <c r="F51" s="7">
        <v>1</v>
      </c>
      <c r="G51" s="7" t="s">
        <v>13</v>
      </c>
    </row>
    <row r="52" ht="12.75" spans="1:7">
      <c r="A52" s="3"/>
      <c r="B52" s="4"/>
      <c r="C52" s="16" t="s">
        <v>104</v>
      </c>
      <c r="D52" s="4"/>
      <c r="E52" s="4"/>
      <c r="F52" s="7"/>
      <c r="G52" s="7"/>
    </row>
    <row r="53" ht="12.75" spans="1:7">
      <c r="A53" s="3"/>
      <c r="B53" s="4"/>
      <c r="C53" s="16" t="s">
        <v>105</v>
      </c>
      <c r="D53" s="4"/>
      <c r="E53" s="4"/>
      <c r="F53" s="7"/>
      <c r="G53" s="7"/>
    </row>
    <row r="54" ht="12.75" spans="1:7">
      <c r="A54" s="3"/>
      <c r="B54" s="4"/>
      <c r="C54" s="16" t="s">
        <v>106</v>
      </c>
      <c r="D54" s="4"/>
      <c r="E54" s="4"/>
      <c r="F54" s="7"/>
      <c r="G54" s="7"/>
    </row>
    <row r="55" ht="12.75" spans="1:7">
      <c r="A55" s="3"/>
      <c r="B55" s="4" t="s">
        <v>107</v>
      </c>
      <c r="C55" s="5" t="s">
        <v>108</v>
      </c>
      <c r="D55" s="4">
        <v>4</v>
      </c>
      <c r="E55" s="4" t="s">
        <v>30</v>
      </c>
      <c r="F55" s="4">
        <v>1</v>
      </c>
      <c r="G55" s="4" t="s">
        <v>13</v>
      </c>
    </row>
    <row r="56" ht="12.75" spans="1:7">
      <c r="A56" s="3"/>
      <c r="B56" s="4"/>
      <c r="C56" s="5" t="s">
        <v>109</v>
      </c>
      <c r="D56" s="4"/>
      <c r="E56" s="4"/>
      <c r="F56" s="4"/>
      <c r="G56" s="4"/>
    </row>
    <row r="57" ht="12.75" spans="1:7">
      <c r="A57" s="3"/>
      <c r="B57" s="4"/>
      <c r="C57" s="5" t="s">
        <v>110</v>
      </c>
      <c r="D57" s="4"/>
      <c r="E57" s="4"/>
      <c r="F57" s="4"/>
      <c r="G57" s="4"/>
    </row>
    <row r="58" ht="12.75" spans="1:7">
      <c r="A58" s="3"/>
      <c r="B58" s="4" t="s">
        <v>111</v>
      </c>
      <c r="C58" s="6" t="s">
        <v>112</v>
      </c>
      <c r="D58" s="7">
        <v>1</v>
      </c>
      <c r="E58" s="7" t="s">
        <v>30</v>
      </c>
      <c r="F58" s="7">
        <v>1</v>
      </c>
      <c r="G58" s="7" t="s">
        <v>13</v>
      </c>
    </row>
    <row r="59" ht="24.75" spans="1:7">
      <c r="A59" s="3"/>
      <c r="B59" s="4" t="s">
        <v>113</v>
      </c>
      <c r="C59" s="5" t="s">
        <v>114</v>
      </c>
      <c r="D59" s="4">
        <v>1</v>
      </c>
      <c r="E59" s="4" t="s">
        <v>30</v>
      </c>
      <c r="F59" s="7">
        <v>1</v>
      </c>
      <c r="G59" s="7" t="s">
        <v>13</v>
      </c>
    </row>
    <row r="60" ht="12.75" spans="1:7">
      <c r="A60" s="3"/>
      <c r="B60" s="4" t="s">
        <v>115</v>
      </c>
      <c r="C60" s="5" t="s">
        <v>116</v>
      </c>
      <c r="D60" s="4">
        <v>1</v>
      </c>
      <c r="E60" s="4" t="s">
        <v>30</v>
      </c>
      <c r="F60" s="7">
        <v>1</v>
      </c>
      <c r="G60" s="7" t="s">
        <v>13</v>
      </c>
    </row>
    <row r="61" ht="12.75" spans="1:7">
      <c r="A61" s="2" t="s">
        <v>1</v>
      </c>
      <c r="B61" s="2" t="s">
        <v>2</v>
      </c>
      <c r="C61" s="2" t="s">
        <v>3</v>
      </c>
      <c r="D61" s="2" t="s">
        <v>4</v>
      </c>
      <c r="E61" s="17" t="s">
        <v>5</v>
      </c>
      <c r="F61" s="2" t="s">
        <v>6</v>
      </c>
      <c r="G61" s="2" t="s">
        <v>5</v>
      </c>
    </row>
    <row r="62" ht="12.75" spans="1:7">
      <c r="A62" s="3" t="s">
        <v>117</v>
      </c>
      <c r="B62" s="4" t="s">
        <v>118</v>
      </c>
      <c r="C62" s="16" t="s">
        <v>119</v>
      </c>
      <c r="D62" s="7">
        <v>1</v>
      </c>
      <c r="E62" s="4" t="s">
        <v>30</v>
      </c>
      <c r="F62" s="7">
        <v>1</v>
      </c>
      <c r="G62" s="7" t="s">
        <v>13</v>
      </c>
    </row>
    <row r="63" ht="12.75" spans="1:7">
      <c r="A63" s="3"/>
      <c r="B63" s="4" t="s">
        <v>120</v>
      </c>
      <c r="C63" s="16" t="s">
        <v>121</v>
      </c>
      <c r="D63" s="4">
        <v>20</v>
      </c>
      <c r="E63" s="4" t="s">
        <v>95</v>
      </c>
      <c r="F63" s="4">
        <v>1</v>
      </c>
      <c r="G63" s="4" t="s">
        <v>13</v>
      </c>
    </row>
    <row r="64" ht="12.75" spans="1:7">
      <c r="A64" s="3"/>
      <c r="B64" s="4"/>
      <c r="C64" s="16" t="s">
        <v>122</v>
      </c>
      <c r="D64" s="4"/>
      <c r="E64" s="4"/>
      <c r="F64" s="4"/>
      <c r="G64" s="4"/>
    </row>
    <row r="65" ht="12.75" spans="1:7">
      <c r="A65" s="3"/>
      <c r="B65" s="4"/>
      <c r="C65" s="16" t="s">
        <v>123</v>
      </c>
      <c r="D65" s="4"/>
      <c r="E65" s="4"/>
      <c r="F65" s="4"/>
      <c r="G65" s="4"/>
    </row>
    <row r="66" ht="12.75" spans="1:7">
      <c r="A66" s="3"/>
      <c r="B66" s="4" t="s">
        <v>124</v>
      </c>
      <c r="C66" s="16" t="s">
        <v>125</v>
      </c>
      <c r="D66" s="4">
        <v>1</v>
      </c>
      <c r="E66" s="4" t="s">
        <v>95</v>
      </c>
      <c r="F66" s="4">
        <v>1</v>
      </c>
      <c r="G66" s="4" t="s">
        <v>13</v>
      </c>
    </row>
    <row r="67" ht="12.75" spans="1:7">
      <c r="A67" s="3"/>
      <c r="B67" s="4"/>
      <c r="C67" s="16" t="s">
        <v>126</v>
      </c>
      <c r="D67" s="4"/>
      <c r="E67" s="4"/>
      <c r="F67" s="4"/>
      <c r="G67" s="4"/>
    </row>
    <row r="68" ht="12.75" spans="1:7">
      <c r="A68" s="3"/>
      <c r="B68" s="4" t="s">
        <v>127</v>
      </c>
      <c r="C68" s="16" t="s">
        <v>128</v>
      </c>
      <c r="D68" s="4">
        <v>1</v>
      </c>
      <c r="E68" s="4" t="s">
        <v>30</v>
      </c>
      <c r="F68" s="7">
        <v>1</v>
      </c>
      <c r="G68" s="7" t="s">
        <v>13</v>
      </c>
    </row>
    <row r="69" ht="12.75" spans="1:7">
      <c r="A69" s="3"/>
      <c r="B69" s="4" t="s">
        <v>129</v>
      </c>
      <c r="C69" s="16" t="s">
        <v>130</v>
      </c>
      <c r="D69" s="4">
        <v>2</v>
      </c>
      <c r="E69" s="4" t="s">
        <v>30</v>
      </c>
      <c r="F69" s="7">
        <v>1</v>
      </c>
      <c r="G69" s="7" t="s">
        <v>13</v>
      </c>
    </row>
    <row r="70" ht="12.75" spans="1:7">
      <c r="A70" s="3"/>
      <c r="B70" s="4" t="s">
        <v>131</v>
      </c>
      <c r="C70" s="5" t="s">
        <v>132</v>
      </c>
      <c r="D70" s="4">
        <v>50</v>
      </c>
      <c r="E70" s="4" t="s">
        <v>22</v>
      </c>
      <c r="F70" s="4">
        <v>1</v>
      </c>
      <c r="G70" s="4" t="s">
        <v>13</v>
      </c>
    </row>
    <row r="71" ht="12.75" spans="1:7">
      <c r="A71" s="3"/>
      <c r="B71" s="4"/>
      <c r="C71" s="5" t="s">
        <v>133</v>
      </c>
      <c r="D71" s="4"/>
      <c r="E71" s="4"/>
      <c r="F71" s="4"/>
      <c r="G71" s="4"/>
    </row>
    <row r="72" ht="12.75" spans="1:7">
      <c r="A72" s="3"/>
      <c r="B72" s="4"/>
      <c r="C72" s="5" t="s">
        <v>134</v>
      </c>
      <c r="D72" s="4"/>
      <c r="E72" s="4"/>
      <c r="F72" s="4"/>
      <c r="G72" s="4"/>
    </row>
    <row r="73" ht="12.75" spans="1:7">
      <c r="A73" s="3"/>
      <c r="B73" s="4"/>
      <c r="C73" s="5" t="s">
        <v>135</v>
      </c>
      <c r="D73" s="4"/>
      <c r="E73" s="4"/>
      <c r="F73" s="4"/>
      <c r="G73" s="4"/>
    </row>
    <row r="74" ht="12.75" spans="1:7">
      <c r="A74" s="3"/>
      <c r="B74" s="4"/>
      <c r="C74" s="5" t="s">
        <v>136</v>
      </c>
      <c r="D74" s="4"/>
      <c r="E74" s="4"/>
      <c r="F74" s="4"/>
      <c r="G74" s="4"/>
    </row>
    <row r="75" ht="12.75" spans="1:7">
      <c r="A75" s="3"/>
      <c r="B75" s="4"/>
      <c r="C75" s="5" t="s">
        <v>137</v>
      </c>
      <c r="D75" s="4"/>
      <c r="E75" s="4"/>
      <c r="F75" s="4"/>
      <c r="G75" s="4"/>
    </row>
    <row r="76" ht="12.75" spans="1:7">
      <c r="A76" s="3"/>
      <c r="B76" s="4" t="s">
        <v>138</v>
      </c>
      <c r="C76" s="5" t="s">
        <v>139</v>
      </c>
      <c r="D76" s="4">
        <v>1</v>
      </c>
      <c r="E76" s="4" t="s">
        <v>30</v>
      </c>
      <c r="F76" s="7">
        <v>1</v>
      </c>
      <c r="G76" s="7" t="s">
        <v>13</v>
      </c>
    </row>
    <row r="77" ht="12.75" spans="1:7">
      <c r="A77" s="3"/>
      <c r="B77" s="4" t="s">
        <v>140</v>
      </c>
      <c r="C77" s="5" t="s">
        <v>141</v>
      </c>
      <c r="D77" s="4">
        <v>1</v>
      </c>
      <c r="E77" s="4" t="s">
        <v>30</v>
      </c>
      <c r="F77" s="7">
        <v>1</v>
      </c>
      <c r="G77" s="7" t="s">
        <v>13</v>
      </c>
    </row>
    <row r="78" ht="12.75" spans="1:7">
      <c r="A78" s="3"/>
      <c r="B78" s="4" t="s">
        <v>142</v>
      </c>
      <c r="C78" s="5" t="s">
        <v>143</v>
      </c>
      <c r="D78" s="4">
        <v>1</v>
      </c>
      <c r="E78" s="4" t="s">
        <v>144</v>
      </c>
      <c r="F78" s="7">
        <v>1</v>
      </c>
      <c r="G78" s="7" t="s">
        <v>13</v>
      </c>
    </row>
    <row r="79" ht="12.75" spans="1:7">
      <c r="A79" s="3"/>
      <c r="B79" s="4" t="s">
        <v>115</v>
      </c>
      <c r="C79" s="5" t="s">
        <v>116</v>
      </c>
      <c r="D79" s="4">
        <v>1</v>
      </c>
      <c r="E79" s="4" t="s">
        <v>30</v>
      </c>
      <c r="F79" s="7">
        <v>1</v>
      </c>
      <c r="G79" s="7" t="s">
        <v>13</v>
      </c>
    </row>
    <row r="80" ht="12.75" spans="1:7">
      <c r="A80" s="2" t="s">
        <v>1</v>
      </c>
      <c r="B80" s="2" t="s">
        <v>2</v>
      </c>
      <c r="C80" s="2" t="s">
        <v>3</v>
      </c>
      <c r="D80" s="2" t="s">
        <v>4</v>
      </c>
      <c r="E80" s="17" t="s">
        <v>5</v>
      </c>
      <c r="F80" s="2" t="s">
        <v>6</v>
      </c>
      <c r="G80" s="2" t="s">
        <v>5</v>
      </c>
    </row>
    <row r="81" ht="12.75" spans="1:7">
      <c r="A81" s="3" t="s">
        <v>145</v>
      </c>
      <c r="B81" s="4" t="s">
        <v>146</v>
      </c>
      <c r="C81" s="5" t="s">
        <v>147</v>
      </c>
      <c r="D81" s="4">
        <v>110</v>
      </c>
      <c r="E81" s="4" t="s">
        <v>148</v>
      </c>
      <c r="F81" s="4">
        <v>1</v>
      </c>
      <c r="G81" s="4" t="s">
        <v>13</v>
      </c>
    </row>
    <row r="82" ht="12.75" spans="1:7">
      <c r="A82" s="3"/>
      <c r="B82" s="4"/>
      <c r="C82" s="5" t="s">
        <v>149</v>
      </c>
      <c r="D82" s="4"/>
      <c r="E82" s="4"/>
      <c r="F82" s="4"/>
      <c r="G82" s="4"/>
    </row>
    <row r="83" ht="12.75" spans="1:7">
      <c r="A83" s="3"/>
      <c r="B83" s="4"/>
      <c r="C83" s="5" t="s">
        <v>150</v>
      </c>
      <c r="D83" s="4"/>
      <c r="E83" s="4"/>
      <c r="F83" s="4"/>
      <c r="G83" s="4"/>
    </row>
    <row r="84" ht="12.75" spans="1:7">
      <c r="A84" s="3"/>
      <c r="B84" s="4"/>
      <c r="C84" s="5" t="s">
        <v>151</v>
      </c>
      <c r="D84" s="4"/>
      <c r="E84" s="4"/>
      <c r="F84" s="4"/>
      <c r="G84" s="4"/>
    </row>
    <row r="85" ht="12.75" spans="1:7">
      <c r="A85" s="3"/>
      <c r="B85" s="4" t="s">
        <v>146</v>
      </c>
      <c r="C85" s="5" t="s">
        <v>152</v>
      </c>
      <c r="D85" s="4">
        <v>1</v>
      </c>
      <c r="E85" s="4" t="s">
        <v>148</v>
      </c>
      <c r="F85" s="4">
        <v>1</v>
      </c>
      <c r="G85" s="4" t="s">
        <v>13</v>
      </c>
    </row>
    <row r="86" ht="12.75" spans="1:7">
      <c r="A86" s="3"/>
      <c r="B86" s="4"/>
      <c r="C86" s="5" t="s">
        <v>149</v>
      </c>
      <c r="D86" s="4"/>
      <c r="E86" s="4"/>
      <c r="F86" s="4"/>
      <c r="G86" s="4"/>
    </row>
    <row r="87" ht="12.75" spans="1:7">
      <c r="A87" s="3"/>
      <c r="B87" s="4"/>
      <c r="C87" s="5" t="s">
        <v>150</v>
      </c>
      <c r="D87" s="4"/>
      <c r="E87" s="4"/>
      <c r="F87" s="4"/>
      <c r="G87" s="4"/>
    </row>
    <row r="88" ht="12.75" spans="1:7">
      <c r="A88" s="3"/>
      <c r="B88" s="4"/>
      <c r="C88" s="5" t="s">
        <v>151</v>
      </c>
      <c r="D88" s="4"/>
      <c r="E88" s="4"/>
      <c r="F88" s="4"/>
      <c r="G88" s="4"/>
    </row>
    <row r="89" ht="12.75" spans="1:7">
      <c r="A89" s="3"/>
      <c r="B89" s="4" t="s">
        <v>153</v>
      </c>
      <c r="C89" s="5" t="s">
        <v>154</v>
      </c>
      <c r="D89" s="4">
        <v>2</v>
      </c>
      <c r="E89" s="4" t="s">
        <v>30</v>
      </c>
      <c r="F89" s="4">
        <v>1</v>
      </c>
      <c r="G89" s="4" t="s">
        <v>13</v>
      </c>
    </row>
    <row r="90" ht="12.75" spans="1:7">
      <c r="A90" s="3"/>
      <c r="B90" s="4"/>
      <c r="C90" s="5" t="s">
        <v>155</v>
      </c>
      <c r="D90" s="4"/>
      <c r="E90" s="4"/>
      <c r="F90" s="4"/>
      <c r="G90" s="4"/>
    </row>
    <row r="91" ht="12.75" spans="1:7">
      <c r="A91" s="3"/>
      <c r="B91" s="4"/>
      <c r="C91" s="5" t="s">
        <v>156</v>
      </c>
      <c r="D91" s="4"/>
      <c r="E91" s="4"/>
      <c r="F91" s="4"/>
      <c r="G91" s="4"/>
    </row>
    <row r="92" ht="24.75" spans="1:7">
      <c r="A92" s="3"/>
      <c r="B92" s="4" t="s">
        <v>157</v>
      </c>
      <c r="C92" s="5" t="s">
        <v>158</v>
      </c>
      <c r="D92" s="4">
        <v>1</v>
      </c>
      <c r="E92" s="4" t="s">
        <v>30</v>
      </c>
      <c r="F92" s="4">
        <v>1</v>
      </c>
      <c r="G92" s="4" t="s">
        <v>13</v>
      </c>
    </row>
    <row r="93" ht="24.75" spans="1:7">
      <c r="A93" s="3"/>
      <c r="B93" s="4"/>
      <c r="C93" s="5" t="s">
        <v>159</v>
      </c>
      <c r="D93" s="4"/>
      <c r="E93" s="4"/>
      <c r="F93" s="4"/>
      <c r="G93" s="4"/>
    </row>
    <row r="94" ht="12.75" spans="1:7">
      <c r="A94" s="3"/>
      <c r="B94" s="4"/>
      <c r="C94" s="5" t="s">
        <v>160</v>
      </c>
      <c r="D94" s="4"/>
      <c r="E94" s="4"/>
      <c r="F94" s="4"/>
      <c r="G94" s="4"/>
    </row>
    <row r="95" ht="12.75" spans="1:7">
      <c r="A95" s="3"/>
      <c r="B95" s="4"/>
      <c r="C95" s="5" t="s">
        <v>161</v>
      </c>
      <c r="D95" s="4"/>
      <c r="E95" s="4"/>
      <c r="F95" s="4"/>
      <c r="G95" s="4"/>
    </row>
    <row r="96" ht="12.75" spans="1:7">
      <c r="A96" s="3"/>
      <c r="B96" s="4"/>
      <c r="C96" s="5" t="s">
        <v>162</v>
      </c>
      <c r="D96" s="4"/>
      <c r="E96" s="4"/>
      <c r="F96" s="4"/>
      <c r="G96" s="4"/>
    </row>
    <row r="97" ht="12.75" spans="1:7">
      <c r="A97" s="3"/>
      <c r="B97" s="4" t="s">
        <v>163</v>
      </c>
      <c r="C97" s="5" t="s">
        <v>164</v>
      </c>
      <c r="D97" s="4">
        <v>1</v>
      </c>
      <c r="E97" s="4" t="s">
        <v>30</v>
      </c>
      <c r="F97" s="4">
        <v>1</v>
      </c>
      <c r="G97" s="4" t="s">
        <v>13</v>
      </c>
    </row>
    <row r="98" ht="12.75" spans="1:7">
      <c r="A98" s="3"/>
      <c r="B98" s="4"/>
      <c r="C98" s="5" t="s">
        <v>165</v>
      </c>
      <c r="D98" s="4"/>
      <c r="E98" s="4"/>
      <c r="F98" s="4"/>
      <c r="G98" s="4"/>
    </row>
    <row r="99" ht="12.75" spans="1:7">
      <c r="A99" s="3"/>
      <c r="B99" s="4" t="s">
        <v>166</v>
      </c>
      <c r="C99" s="5" t="s">
        <v>167</v>
      </c>
      <c r="D99" s="7">
        <v>1</v>
      </c>
      <c r="E99" s="7" t="s">
        <v>30</v>
      </c>
      <c r="F99" s="7">
        <v>1</v>
      </c>
      <c r="G99" s="7" t="s">
        <v>13</v>
      </c>
    </row>
    <row r="100" ht="12.75" spans="1:7">
      <c r="A100" s="3"/>
      <c r="B100" s="4" t="s">
        <v>168</v>
      </c>
      <c r="C100" s="5" t="s">
        <v>169</v>
      </c>
      <c r="D100" s="7">
        <v>1</v>
      </c>
      <c r="E100" s="7" t="s">
        <v>30</v>
      </c>
      <c r="F100" s="7">
        <v>1</v>
      </c>
      <c r="G100" s="7" t="s">
        <v>13</v>
      </c>
    </row>
    <row r="101" ht="12.75" spans="1:7">
      <c r="A101" s="2" t="s">
        <v>1</v>
      </c>
      <c r="B101" s="2" t="s">
        <v>2</v>
      </c>
      <c r="C101" s="2" t="s">
        <v>3</v>
      </c>
      <c r="D101" s="2" t="s">
        <v>4</v>
      </c>
      <c r="E101" s="17" t="s">
        <v>5</v>
      </c>
      <c r="F101" s="2" t="s">
        <v>6</v>
      </c>
      <c r="G101" s="2" t="s">
        <v>5</v>
      </c>
    </row>
    <row r="102" ht="12.75" spans="1:7">
      <c r="A102" s="19" t="s">
        <v>170</v>
      </c>
      <c r="B102" s="4" t="s">
        <v>171</v>
      </c>
      <c r="C102" s="6" t="s">
        <v>172</v>
      </c>
      <c r="D102" s="7">
        <v>2</v>
      </c>
      <c r="E102" s="18" t="s">
        <v>173</v>
      </c>
      <c r="F102" s="18">
        <v>1</v>
      </c>
      <c r="G102" s="18" t="s">
        <v>174</v>
      </c>
    </row>
    <row r="103" ht="12.75" spans="1:7">
      <c r="A103" s="19"/>
      <c r="B103" s="4"/>
      <c r="C103" s="6" t="s">
        <v>175</v>
      </c>
      <c r="D103" s="7">
        <v>1</v>
      </c>
      <c r="E103" s="18" t="s">
        <v>173</v>
      </c>
      <c r="F103" s="18">
        <v>0.5</v>
      </c>
      <c r="G103" s="18" t="s">
        <v>174</v>
      </c>
    </row>
    <row r="104" ht="12.75" spans="1:7">
      <c r="A104" s="19"/>
      <c r="B104" s="4" t="s">
        <v>176</v>
      </c>
      <c r="C104" s="6" t="s">
        <v>177</v>
      </c>
      <c r="D104" s="7">
        <v>2</v>
      </c>
      <c r="E104" s="18" t="s">
        <v>173</v>
      </c>
      <c r="F104" s="18">
        <v>1</v>
      </c>
      <c r="G104" s="18" t="s">
        <v>174</v>
      </c>
    </row>
    <row r="105" ht="12.75" spans="1:7">
      <c r="A105" s="19"/>
      <c r="B105" s="4"/>
      <c r="C105" s="6" t="s">
        <v>175</v>
      </c>
      <c r="D105" s="7">
        <v>1</v>
      </c>
      <c r="E105" s="18" t="s">
        <v>173</v>
      </c>
      <c r="F105" s="18">
        <v>0.5</v>
      </c>
      <c r="G105" s="18" t="s">
        <v>174</v>
      </c>
    </row>
    <row r="106" ht="12.75" spans="1:7">
      <c r="A106" s="19"/>
      <c r="B106" s="4" t="s">
        <v>178</v>
      </c>
      <c r="C106" s="6" t="s">
        <v>179</v>
      </c>
      <c r="D106" s="18">
        <v>1</v>
      </c>
      <c r="E106" s="18" t="s">
        <v>12</v>
      </c>
      <c r="F106" s="18">
        <v>1</v>
      </c>
      <c r="G106" s="18" t="s">
        <v>12</v>
      </c>
    </row>
    <row r="107" ht="24.75" spans="1:7">
      <c r="A107" s="19"/>
      <c r="B107" s="4" t="s">
        <v>180</v>
      </c>
      <c r="C107" s="5" t="s">
        <v>181</v>
      </c>
      <c r="D107" s="7">
        <v>4</v>
      </c>
      <c r="E107" s="18" t="s">
        <v>173</v>
      </c>
      <c r="F107" s="18">
        <v>4</v>
      </c>
      <c r="G107" s="18" t="s">
        <v>174</v>
      </c>
    </row>
    <row r="108" ht="12.75" spans="1:7">
      <c r="A108" s="19"/>
      <c r="B108" s="4" t="s">
        <v>182</v>
      </c>
      <c r="C108" s="6" t="s">
        <v>183</v>
      </c>
      <c r="D108" s="7">
        <v>3</v>
      </c>
      <c r="E108" s="18" t="s">
        <v>173</v>
      </c>
      <c r="F108" s="18">
        <v>2</v>
      </c>
      <c r="G108" s="18" t="s">
        <v>174</v>
      </c>
    </row>
    <row r="109" ht="12.75" spans="1:7">
      <c r="A109" s="19"/>
      <c r="B109" s="4"/>
      <c r="C109" s="6" t="s">
        <v>175</v>
      </c>
      <c r="D109" s="7">
        <v>1</v>
      </c>
      <c r="E109" s="18" t="s">
        <v>173</v>
      </c>
      <c r="F109" s="18">
        <v>0.5</v>
      </c>
      <c r="G109" s="18" t="s">
        <v>174</v>
      </c>
    </row>
    <row r="110" ht="12.75" spans="1:7">
      <c r="A110" s="19"/>
      <c r="B110" s="4" t="s">
        <v>184</v>
      </c>
      <c r="C110" s="6" t="s">
        <v>185</v>
      </c>
      <c r="D110" s="7">
        <v>3</v>
      </c>
      <c r="E110" s="18" t="s">
        <v>95</v>
      </c>
      <c r="F110" s="18">
        <v>1</v>
      </c>
      <c r="G110" s="18" t="s">
        <v>174</v>
      </c>
    </row>
    <row r="111" ht="12.75" spans="1:7">
      <c r="A111" s="19"/>
      <c r="B111" s="4" t="s">
        <v>186</v>
      </c>
      <c r="C111" s="6" t="s">
        <v>187</v>
      </c>
      <c r="D111" s="7"/>
      <c r="E111" s="18"/>
      <c r="F111" s="18"/>
      <c r="G111" s="18"/>
    </row>
    <row r="112" ht="12.75" spans="1:7">
      <c r="A112" s="19"/>
      <c r="B112" s="20"/>
      <c r="C112" s="6" t="s">
        <v>188</v>
      </c>
      <c r="D112" s="7"/>
      <c r="E112" s="18"/>
      <c r="F112" s="18"/>
      <c r="G112" s="18"/>
    </row>
    <row r="113" ht="12.75" spans="1:7">
      <c r="A113" s="19"/>
      <c r="B113" s="20"/>
      <c r="C113" s="6" t="s">
        <v>189</v>
      </c>
      <c r="D113" s="7"/>
      <c r="E113" s="18"/>
      <c r="F113" s="18"/>
      <c r="G113" s="18"/>
    </row>
    <row r="114" ht="12.75" spans="1:7">
      <c r="A114" s="2" t="s">
        <v>1</v>
      </c>
      <c r="B114" s="2" t="s">
        <v>2</v>
      </c>
      <c r="C114" s="2" t="s">
        <v>3</v>
      </c>
      <c r="D114" s="2" t="s">
        <v>4</v>
      </c>
      <c r="E114" s="17" t="s">
        <v>5</v>
      </c>
      <c r="F114" s="2" t="s">
        <v>6</v>
      </c>
      <c r="G114" s="2" t="s">
        <v>5</v>
      </c>
    </row>
    <row r="115" ht="12.75" spans="1:7">
      <c r="A115" s="19" t="s">
        <v>190</v>
      </c>
      <c r="B115" s="4" t="s">
        <v>191</v>
      </c>
      <c r="C115" s="6" t="s">
        <v>192</v>
      </c>
      <c r="D115" s="7">
        <v>1</v>
      </c>
      <c r="E115" s="7" t="s">
        <v>193</v>
      </c>
      <c r="F115" s="7">
        <v>1</v>
      </c>
      <c r="G115" s="7" t="s">
        <v>13</v>
      </c>
    </row>
    <row r="116" ht="24.75" spans="1:7">
      <c r="A116" s="19"/>
      <c r="B116" s="4" t="s">
        <v>194</v>
      </c>
      <c r="C116" s="5" t="s">
        <v>195</v>
      </c>
      <c r="D116" s="4">
        <v>4</v>
      </c>
      <c r="E116" s="7" t="s">
        <v>30</v>
      </c>
      <c r="F116" s="7">
        <v>1</v>
      </c>
      <c r="G116" s="7" t="s">
        <v>13</v>
      </c>
    </row>
    <row r="117" ht="36.75" spans="1:7">
      <c r="A117" s="19"/>
      <c r="B117" s="4" t="s">
        <v>196</v>
      </c>
      <c r="C117" s="5" t="s">
        <v>197</v>
      </c>
      <c r="D117" s="4">
        <v>1</v>
      </c>
      <c r="E117" s="7" t="s">
        <v>30</v>
      </c>
      <c r="F117" s="7">
        <v>1</v>
      </c>
      <c r="G117" s="7" t="s">
        <v>13</v>
      </c>
    </row>
    <row r="118" ht="12.75" spans="1:7">
      <c r="A118" s="19"/>
      <c r="B118" s="4" t="s">
        <v>198</v>
      </c>
      <c r="C118" s="6" t="s">
        <v>199</v>
      </c>
      <c r="D118" s="7">
        <v>1</v>
      </c>
      <c r="E118" s="7" t="s">
        <v>48</v>
      </c>
      <c r="F118" s="7">
        <v>1</v>
      </c>
      <c r="G118" s="7" t="s">
        <v>13</v>
      </c>
    </row>
    <row r="119" ht="12.75" spans="1:7">
      <c r="A119" s="3" t="s">
        <v>8</v>
      </c>
      <c r="B119" s="3"/>
      <c r="C119" s="3"/>
      <c r="D119" s="3"/>
      <c r="E119" s="3"/>
      <c r="F119" s="3"/>
      <c r="G119" s="3"/>
    </row>
    <row r="120" ht="12.75" spans="1:7">
      <c r="A120" s="2" t="s">
        <v>1</v>
      </c>
      <c r="B120" s="2" t="s">
        <v>2</v>
      </c>
      <c r="C120" s="2" t="s">
        <v>3</v>
      </c>
      <c r="D120" s="2" t="s">
        <v>4</v>
      </c>
      <c r="E120" s="17" t="s">
        <v>5</v>
      </c>
      <c r="F120" s="2" t="s">
        <v>6</v>
      </c>
      <c r="G120" s="2" t="s">
        <v>5</v>
      </c>
    </row>
    <row r="121" ht="24.75" spans="1:7">
      <c r="A121" s="19" t="s">
        <v>200</v>
      </c>
      <c r="B121" s="4" t="s">
        <v>201</v>
      </c>
      <c r="C121" s="5" t="s">
        <v>202</v>
      </c>
      <c r="D121" s="4">
        <v>1</v>
      </c>
      <c r="E121" s="7" t="s">
        <v>30</v>
      </c>
      <c r="F121" s="7">
        <v>1</v>
      </c>
      <c r="G121" s="7" t="s">
        <v>13</v>
      </c>
    </row>
    <row r="122" ht="12.75" spans="1:7">
      <c r="A122" s="19"/>
      <c r="B122" s="4"/>
      <c r="C122" s="5" t="s">
        <v>203</v>
      </c>
      <c r="D122" s="4"/>
      <c r="E122" s="7"/>
      <c r="F122" s="7"/>
      <c r="G122" s="7"/>
    </row>
    <row r="123" ht="12.75" spans="1:7">
      <c r="A123" s="19"/>
      <c r="B123" s="4"/>
      <c r="C123" s="5" t="s">
        <v>204</v>
      </c>
      <c r="D123" s="4"/>
      <c r="E123" s="7"/>
      <c r="F123" s="7"/>
      <c r="G123" s="7"/>
    </row>
    <row r="124" ht="12.75" spans="1:7">
      <c r="A124" s="19"/>
      <c r="B124" s="4"/>
      <c r="C124" s="5" t="s">
        <v>205</v>
      </c>
      <c r="D124" s="4"/>
      <c r="E124" s="7"/>
      <c r="F124" s="7"/>
      <c r="G124" s="7"/>
    </row>
    <row r="125" ht="12.75" spans="1:7">
      <c r="A125" s="19"/>
      <c r="B125" s="7" t="s">
        <v>206</v>
      </c>
      <c r="C125" s="6" t="s">
        <v>207</v>
      </c>
      <c r="D125" s="7">
        <v>15</v>
      </c>
      <c r="E125" s="7" t="s">
        <v>173</v>
      </c>
      <c r="F125" s="7">
        <v>1</v>
      </c>
      <c r="G125" s="7" t="s">
        <v>174</v>
      </c>
    </row>
    <row r="126" ht="12.75" spans="1:7">
      <c r="A126" s="19"/>
      <c r="B126" s="7"/>
      <c r="C126" s="6" t="s">
        <v>175</v>
      </c>
      <c r="D126" s="7">
        <v>1</v>
      </c>
      <c r="E126" s="7" t="s">
        <v>173</v>
      </c>
      <c r="F126" s="7">
        <v>0.5</v>
      </c>
      <c r="G126" s="7" t="s">
        <v>174</v>
      </c>
    </row>
    <row r="127" ht="24.75" spans="1:7">
      <c r="A127" s="19"/>
      <c r="B127" s="4" t="s">
        <v>208</v>
      </c>
      <c r="C127" s="5" t="s">
        <v>209</v>
      </c>
      <c r="D127" s="7">
        <v>1</v>
      </c>
      <c r="E127" s="7" t="s">
        <v>95</v>
      </c>
      <c r="F127" s="7">
        <v>1</v>
      </c>
      <c r="G127" s="7" t="s">
        <v>174</v>
      </c>
    </row>
    <row r="128" ht="12.75" spans="1:7">
      <c r="A128" s="19"/>
      <c r="B128" s="4"/>
      <c r="C128" s="5" t="s">
        <v>210</v>
      </c>
      <c r="D128" s="7"/>
      <c r="E128" s="7"/>
      <c r="F128" s="7"/>
      <c r="G128" s="7"/>
    </row>
    <row r="129" ht="12.75" spans="1:7">
      <c r="A129" s="19"/>
      <c r="B129" s="4"/>
      <c r="C129" s="5" t="s">
        <v>211</v>
      </c>
      <c r="D129" s="7"/>
      <c r="E129" s="7"/>
      <c r="F129" s="7"/>
      <c r="G129" s="7"/>
    </row>
    <row r="130" ht="12.75" spans="1:7">
      <c r="A130" s="19"/>
      <c r="B130" s="4"/>
      <c r="C130" s="5" t="s">
        <v>212</v>
      </c>
      <c r="D130" s="7"/>
      <c r="E130" s="7"/>
      <c r="F130" s="7"/>
      <c r="G130" s="7"/>
    </row>
    <row r="131" ht="12.75" spans="1:7">
      <c r="A131" s="19"/>
      <c r="B131" s="7" t="s">
        <v>213</v>
      </c>
      <c r="C131" s="5" t="s">
        <v>214</v>
      </c>
      <c r="D131" s="7">
        <v>4</v>
      </c>
      <c r="E131" s="7" t="s">
        <v>48</v>
      </c>
      <c r="F131" s="7">
        <v>1</v>
      </c>
      <c r="G131" s="7" t="s">
        <v>174</v>
      </c>
    </row>
    <row r="132" ht="12.75" spans="1:7">
      <c r="A132" s="19"/>
      <c r="B132" s="7"/>
      <c r="C132" s="5" t="s">
        <v>215</v>
      </c>
      <c r="D132" s="7"/>
      <c r="E132" s="7"/>
      <c r="F132" s="7"/>
      <c r="G132" s="7"/>
    </row>
    <row r="133" ht="12.75" spans="1:7">
      <c r="A133" s="19"/>
      <c r="B133" s="7"/>
      <c r="C133" s="5" t="s">
        <v>216</v>
      </c>
      <c r="D133" s="7"/>
      <c r="E133" s="7"/>
      <c r="F133" s="7"/>
      <c r="G133" s="7"/>
    </row>
    <row r="134" ht="12.75" spans="1:7">
      <c r="A134" s="2" t="s">
        <v>1</v>
      </c>
      <c r="B134" s="2" t="s">
        <v>2</v>
      </c>
      <c r="C134" s="2" t="s">
        <v>3</v>
      </c>
      <c r="D134" s="2" t="s">
        <v>4</v>
      </c>
      <c r="E134" s="17" t="s">
        <v>5</v>
      </c>
      <c r="F134" s="2" t="s">
        <v>6</v>
      </c>
      <c r="G134" s="2" t="s">
        <v>5</v>
      </c>
    </row>
    <row r="135" ht="12.75" spans="1:7">
      <c r="A135" s="3" t="s">
        <v>217</v>
      </c>
      <c r="B135" s="7" t="s">
        <v>218</v>
      </c>
      <c r="C135" s="6" t="s">
        <v>219</v>
      </c>
      <c r="D135" s="7">
        <v>1</v>
      </c>
      <c r="E135" s="7" t="s">
        <v>220</v>
      </c>
      <c r="F135" s="7">
        <v>1</v>
      </c>
      <c r="G135" s="7" t="s">
        <v>174</v>
      </c>
    </row>
    <row r="136" ht="12.75" spans="1:7">
      <c r="A136" s="3"/>
      <c r="B136" s="7"/>
      <c r="C136" s="6" t="s">
        <v>221</v>
      </c>
      <c r="D136" s="7">
        <v>1</v>
      </c>
      <c r="E136" s="7" t="s">
        <v>220</v>
      </c>
      <c r="F136" s="7">
        <v>1</v>
      </c>
      <c r="G136" s="7" t="s">
        <v>222</v>
      </c>
    </row>
    <row r="137" ht="12.75" spans="1:7">
      <c r="A137" s="3"/>
      <c r="B137" s="7"/>
      <c r="C137" s="6" t="s">
        <v>223</v>
      </c>
      <c r="D137" s="7">
        <v>1</v>
      </c>
      <c r="E137" s="7" t="s">
        <v>224</v>
      </c>
      <c r="F137" s="7">
        <v>1</v>
      </c>
      <c r="G137" s="7" t="s">
        <v>13</v>
      </c>
    </row>
    <row r="138" ht="12.75" spans="1:7">
      <c r="A138" s="3"/>
      <c r="B138" s="7" t="s">
        <v>225</v>
      </c>
      <c r="C138" s="6" t="s">
        <v>219</v>
      </c>
      <c r="D138" s="7">
        <v>15</v>
      </c>
      <c r="E138" s="7" t="s">
        <v>220</v>
      </c>
      <c r="F138" s="7">
        <v>1</v>
      </c>
      <c r="G138" s="7" t="s">
        <v>174</v>
      </c>
    </row>
    <row r="139" ht="12.75" spans="1:7">
      <c r="A139" s="3"/>
      <c r="B139" s="7"/>
      <c r="C139" s="6" t="s">
        <v>221</v>
      </c>
      <c r="D139" s="7">
        <v>20</v>
      </c>
      <c r="E139" s="7" t="s">
        <v>220</v>
      </c>
      <c r="F139" s="7">
        <v>1</v>
      </c>
      <c r="G139" s="7" t="s">
        <v>222</v>
      </c>
    </row>
    <row r="140" ht="12.75" spans="1:7">
      <c r="A140" s="3"/>
      <c r="B140" s="7"/>
      <c r="C140" s="6" t="s">
        <v>226</v>
      </c>
      <c r="D140" s="7">
        <v>5</v>
      </c>
      <c r="E140" s="7" t="s">
        <v>220</v>
      </c>
      <c r="F140" s="7">
        <v>1</v>
      </c>
      <c r="G140" s="7" t="s">
        <v>222</v>
      </c>
    </row>
    <row r="141" ht="12.75" spans="1:7">
      <c r="A141" s="3"/>
      <c r="B141" s="7"/>
      <c r="C141" s="6" t="s">
        <v>223</v>
      </c>
      <c r="D141" s="7">
        <v>30</v>
      </c>
      <c r="E141" s="7" t="s">
        <v>224</v>
      </c>
      <c r="F141" s="7">
        <v>1</v>
      </c>
      <c r="G141" s="7" t="s">
        <v>13</v>
      </c>
    </row>
    <row r="142" ht="12.75" spans="1:7">
      <c r="A142" s="3"/>
      <c r="B142" s="7" t="s">
        <v>227</v>
      </c>
      <c r="C142" s="6" t="s">
        <v>219</v>
      </c>
      <c r="D142" s="7">
        <v>1</v>
      </c>
      <c r="E142" s="7" t="s">
        <v>220</v>
      </c>
      <c r="F142" s="7">
        <v>1</v>
      </c>
      <c r="G142" s="7" t="s">
        <v>174</v>
      </c>
    </row>
    <row r="143" ht="12.75" spans="1:7">
      <c r="A143" s="3"/>
      <c r="B143" s="7"/>
      <c r="C143" s="6" t="s">
        <v>221</v>
      </c>
      <c r="D143" s="7">
        <v>1</v>
      </c>
      <c r="E143" s="7" t="s">
        <v>220</v>
      </c>
      <c r="F143" s="7">
        <v>1</v>
      </c>
      <c r="G143" s="7" t="s">
        <v>222</v>
      </c>
    </row>
    <row r="144" ht="12.75" spans="1:7">
      <c r="A144" s="3"/>
      <c r="B144" s="7"/>
      <c r="C144" s="6" t="s">
        <v>223</v>
      </c>
      <c r="D144" s="7">
        <v>1</v>
      </c>
      <c r="E144" s="7" t="s">
        <v>224</v>
      </c>
      <c r="F144" s="7">
        <v>1</v>
      </c>
      <c r="G144" s="7" t="s">
        <v>13</v>
      </c>
    </row>
    <row r="145" ht="12.75" spans="1:7">
      <c r="A145" s="3"/>
      <c r="B145" s="4" t="s">
        <v>228</v>
      </c>
      <c r="C145" s="21"/>
      <c r="D145" s="7">
        <v>1</v>
      </c>
      <c r="E145" s="7" t="s">
        <v>229</v>
      </c>
      <c r="F145" s="7">
        <v>2</v>
      </c>
      <c r="G145" s="7" t="s">
        <v>174</v>
      </c>
    </row>
    <row r="146" ht="12.75" spans="1:7">
      <c r="A146" s="3"/>
      <c r="B146" s="4" t="s">
        <v>230</v>
      </c>
      <c r="C146" s="6" t="s">
        <v>231</v>
      </c>
      <c r="D146" s="7">
        <v>20</v>
      </c>
      <c r="E146" s="7" t="s">
        <v>232</v>
      </c>
      <c r="F146" s="7">
        <v>1</v>
      </c>
      <c r="G146" s="7" t="s">
        <v>13</v>
      </c>
    </row>
    <row r="147" ht="14.35" spans="1:7">
      <c r="A147" s="22" t="s">
        <v>233</v>
      </c>
      <c r="B147" s="22"/>
      <c r="C147" s="22"/>
      <c r="D147" s="22"/>
      <c r="E147" s="22"/>
      <c r="F147" s="22"/>
      <c r="G147" s="22"/>
    </row>
    <row r="148" ht="12.75" spans="1:7">
      <c r="A148" s="23" t="s">
        <v>1</v>
      </c>
      <c r="B148" s="23" t="s">
        <v>2</v>
      </c>
      <c r="C148" s="24" t="s">
        <v>3</v>
      </c>
      <c r="D148" s="24" t="s">
        <v>4</v>
      </c>
      <c r="E148" s="24" t="s">
        <v>5</v>
      </c>
      <c r="F148" s="24" t="s">
        <v>6</v>
      </c>
      <c r="G148" s="24" t="s">
        <v>5</v>
      </c>
    </row>
    <row r="149" ht="12.75" spans="1:7">
      <c r="A149" s="3" t="s">
        <v>16</v>
      </c>
      <c r="B149" s="4" t="s">
        <v>17</v>
      </c>
      <c r="C149" s="25" t="s">
        <v>234</v>
      </c>
      <c r="D149" s="7">
        <v>40</v>
      </c>
      <c r="E149" s="7" t="s">
        <v>19</v>
      </c>
      <c r="F149" s="7">
        <v>1</v>
      </c>
      <c r="G149" s="7" t="s">
        <v>13</v>
      </c>
    </row>
    <row r="150" ht="12.75" spans="1:7">
      <c r="A150" s="3"/>
      <c r="B150" s="4" t="s">
        <v>235</v>
      </c>
      <c r="C150" s="26" t="s">
        <v>236</v>
      </c>
      <c r="D150" s="7">
        <v>35</v>
      </c>
      <c r="E150" s="7" t="s">
        <v>22</v>
      </c>
      <c r="F150" s="7">
        <v>1</v>
      </c>
      <c r="G150" s="7" t="s">
        <v>13</v>
      </c>
    </row>
    <row r="151" ht="12.75" spans="1:7">
      <c r="A151" s="3"/>
      <c r="B151" s="4" t="s">
        <v>237</v>
      </c>
      <c r="C151" s="6" t="s">
        <v>238</v>
      </c>
      <c r="D151" s="7">
        <v>7</v>
      </c>
      <c r="E151" s="7" t="s">
        <v>22</v>
      </c>
      <c r="F151" s="7">
        <v>1</v>
      </c>
      <c r="G151" s="7" t="s">
        <v>13</v>
      </c>
    </row>
    <row r="152" ht="12.75" spans="1:7">
      <c r="A152" s="23" t="s">
        <v>1</v>
      </c>
      <c r="B152" s="23" t="s">
        <v>2</v>
      </c>
      <c r="C152" s="24" t="s">
        <v>3</v>
      </c>
      <c r="D152" s="24" t="s">
        <v>4</v>
      </c>
      <c r="E152" s="24" t="s">
        <v>5</v>
      </c>
      <c r="F152" s="24" t="s">
        <v>6</v>
      </c>
      <c r="G152" s="24" t="s">
        <v>5</v>
      </c>
    </row>
    <row r="153" ht="12.75" spans="1:7">
      <c r="A153" s="3" t="s">
        <v>239</v>
      </c>
      <c r="B153" s="4" t="s">
        <v>51</v>
      </c>
      <c r="C153" s="6" t="s">
        <v>52</v>
      </c>
      <c r="D153" s="7">
        <v>8</v>
      </c>
      <c r="E153" s="7" t="s">
        <v>48</v>
      </c>
      <c r="F153" s="7">
        <v>1</v>
      </c>
      <c r="G153" s="7" t="s">
        <v>13</v>
      </c>
    </row>
    <row r="154" ht="12.75" spans="1:7">
      <c r="A154" s="3"/>
      <c r="B154" s="4" t="s">
        <v>240</v>
      </c>
      <c r="C154" s="6" t="s">
        <v>241</v>
      </c>
      <c r="D154" s="7">
        <v>4</v>
      </c>
      <c r="E154" s="7" t="s">
        <v>48</v>
      </c>
      <c r="F154" s="7">
        <v>1</v>
      </c>
      <c r="G154" s="7" t="s">
        <v>13</v>
      </c>
    </row>
    <row r="155" ht="12.75" spans="1:7">
      <c r="A155" s="3"/>
      <c r="B155" s="4" t="s">
        <v>53</v>
      </c>
      <c r="C155" s="6" t="s">
        <v>242</v>
      </c>
      <c r="D155" s="7">
        <v>1</v>
      </c>
      <c r="E155" s="7" t="s">
        <v>48</v>
      </c>
      <c r="F155" s="7">
        <v>1</v>
      </c>
      <c r="G155" s="7" t="s">
        <v>13</v>
      </c>
    </row>
    <row r="156" ht="12.75" spans="1:7">
      <c r="A156" s="3"/>
      <c r="B156" s="4" t="s">
        <v>55</v>
      </c>
      <c r="C156" s="6" t="s">
        <v>56</v>
      </c>
      <c r="D156" s="7">
        <v>30</v>
      </c>
      <c r="E156" s="7" t="s">
        <v>30</v>
      </c>
      <c r="F156" s="7">
        <v>1</v>
      </c>
      <c r="G156" s="7" t="s">
        <v>13</v>
      </c>
    </row>
    <row r="157" ht="12.75" spans="1:7">
      <c r="A157" s="23" t="s">
        <v>1</v>
      </c>
      <c r="B157" s="23" t="s">
        <v>2</v>
      </c>
      <c r="C157" s="24" t="s">
        <v>3</v>
      </c>
      <c r="D157" s="24" t="s">
        <v>4</v>
      </c>
      <c r="E157" s="24" t="s">
        <v>5</v>
      </c>
      <c r="F157" s="24" t="s">
        <v>6</v>
      </c>
      <c r="G157" s="24" t="s">
        <v>5</v>
      </c>
    </row>
    <row r="158" ht="12.75" spans="1:7">
      <c r="A158" s="3" t="s">
        <v>78</v>
      </c>
      <c r="B158" s="4" t="s">
        <v>79</v>
      </c>
      <c r="C158" s="6" t="s">
        <v>80</v>
      </c>
      <c r="D158" s="7">
        <v>4</v>
      </c>
      <c r="E158" s="7" t="s">
        <v>81</v>
      </c>
      <c r="F158" s="7">
        <v>1</v>
      </c>
      <c r="G158" s="7" t="s">
        <v>13</v>
      </c>
    </row>
    <row r="159" ht="12.75" spans="1:7">
      <c r="A159" s="3"/>
      <c r="B159" s="4"/>
      <c r="C159" s="6" t="s">
        <v>243</v>
      </c>
      <c r="D159" s="7"/>
      <c r="E159" s="7"/>
      <c r="F159" s="7"/>
      <c r="G159" s="7"/>
    </row>
    <row r="160" ht="12.75" spans="1:7">
      <c r="A160" s="3"/>
      <c r="B160" s="4"/>
      <c r="C160" s="6" t="s">
        <v>85</v>
      </c>
      <c r="D160" s="7"/>
      <c r="E160" s="7"/>
      <c r="F160" s="7"/>
      <c r="G160" s="7"/>
    </row>
    <row r="161" ht="12.75" spans="1:7">
      <c r="A161" s="3"/>
      <c r="B161" s="4"/>
      <c r="C161" s="6" t="s">
        <v>87</v>
      </c>
      <c r="D161" s="7"/>
      <c r="E161" s="7"/>
      <c r="F161" s="7"/>
      <c r="G161" s="7"/>
    </row>
    <row r="162" ht="24.75" spans="1:7">
      <c r="A162" s="3"/>
      <c r="B162" s="4" t="s">
        <v>82</v>
      </c>
      <c r="C162" s="5" t="s">
        <v>89</v>
      </c>
      <c r="D162" s="7">
        <v>2</v>
      </c>
      <c r="E162" s="7" t="s">
        <v>81</v>
      </c>
      <c r="F162" s="7">
        <v>1</v>
      </c>
      <c r="G162" s="7" t="s">
        <v>13</v>
      </c>
    </row>
    <row r="163" ht="12.75" spans="1:7">
      <c r="A163" s="3"/>
      <c r="B163" s="4" t="s">
        <v>244</v>
      </c>
      <c r="C163" s="6" t="s">
        <v>245</v>
      </c>
      <c r="D163" s="7">
        <v>1</v>
      </c>
      <c r="E163" s="7" t="s">
        <v>30</v>
      </c>
      <c r="F163" s="7">
        <v>1</v>
      </c>
      <c r="G163" s="7" t="s">
        <v>13</v>
      </c>
    </row>
    <row r="164" ht="12.75" spans="1:7">
      <c r="A164" s="3"/>
      <c r="B164" s="4" t="s">
        <v>246</v>
      </c>
      <c r="C164" s="6" t="s">
        <v>92</v>
      </c>
      <c r="D164" s="7"/>
      <c r="E164" s="7"/>
      <c r="F164" s="7"/>
      <c r="G164" s="7"/>
    </row>
    <row r="165" ht="12.75" spans="1:7">
      <c r="A165" s="3"/>
      <c r="B165" s="4" t="s">
        <v>111</v>
      </c>
      <c r="C165" s="6" t="s">
        <v>112</v>
      </c>
      <c r="D165" s="7">
        <v>1</v>
      </c>
      <c r="E165" s="7" t="s">
        <v>30</v>
      </c>
      <c r="F165" s="7">
        <v>1</v>
      </c>
      <c r="G165" s="7" t="s">
        <v>13</v>
      </c>
    </row>
    <row r="166" ht="12.75" spans="1:7">
      <c r="A166" s="3"/>
      <c r="B166" s="4" t="s">
        <v>107</v>
      </c>
      <c r="C166" s="6" t="s">
        <v>108</v>
      </c>
      <c r="D166" s="7">
        <v>2</v>
      </c>
      <c r="E166" s="7" t="s">
        <v>30</v>
      </c>
      <c r="F166" s="7">
        <v>1</v>
      </c>
      <c r="G166" s="7" t="s">
        <v>13</v>
      </c>
    </row>
    <row r="167" ht="12.75" spans="1:7">
      <c r="A167" s="3"/>
      <c r="B167" s="4"/>
      <c r="C167" s="6" t="s">
        <v>109</v>
      </c>
      <c r="D167" s="7"/>
      <c r="E167" s="7"/>
      <c r="F167" s="7"/>
      <c r="G167" s="7"/>
    </row>
    <row r="168" ht="12.75" spans="1:7">
      <c r="A168" s="3"/>
      <c r="B168" s="4"/>
      <c r="C168" s="6" t="s">
        <v>110</v>
      </c>
      <c r="D168" s="7"/>
      <c r="E168" s="7"/>
      <c r="F168" s="7"/>
      <c r="G168" s="7"/>
    </row>
    <row r="169" ht="12.75" spans="1:7">
      <c r="A169" s="3"/>
      <c r="B169" s="4" t="s">
        <v>102</v>
      </c>
      <c r="C169" s="6" t="s">
        <v>247</v>
      </c>
      <c r="D169" s="7">
        <v>5</v>
      </c>
      <c r="E169" s="7" t="s">
        <v>30</v>
      </c>
      <c r="F169" s="7">
        <v>1</v>
      </c>
      <c r="G169" s="7" t="s">
        <v>13</v>
      </c>
    </row>
    <row r="170" ht="12.75" spans="1:7">
      <c r="A170" s="3"/>
      <c r="B170" s="4"/>
      <c r="C170" s="6" t="s">
        <v>104</v>
      </c>
      <c r="D170" s="7"/>
      <c r="E170" s="7"/>
      <c r="F170" s="7"/>
      <c r="G170" s="7"/>
    </row>
    <row r="171" ht="12.75" spans="1:7">
      <c r="A171" s="3"/>
      <c r="B171" s="4"/>
      <c r="C171" s="6" t="s">
        <v>248</v>
      </c>
      <c r="D171" s="7"/>
      <c r="E171" s="7"/>
      <c r="F171" s="7"/>
      <c r="G171" s="7"/>
    </row>
    <row r="172" ht="12.75" spans="1:7">
      <c r="A172" s="3"/>
      <c r="B172" s="4"/>
      <c r="C172" s="6" t="s">
        <v>249</v>
      </c>
      <c r="D172" s="7"/>
      <c r="E172" s="7"/>
      <c r="F172" s="7"/>
      <c r="G172" s="7"/>
    </row>
    <row r="173" ht="12.75" spans="1:7">
      <c r="A173" s="23" t="s">
        <v>1</v>
      </c>
      <c r="B173" s="23" t="s">
        <v>2</v>
      </c>
      <c r="C173" s="24" t="s">
        <v>3</v>
      </c>
      <c r="D173" s="24" t="s">
        <v>4</v>
      </c>
      <c r="E173" s="24" t="s">
        <v>5</v>
      </c>
      <c r="F173" s="24" t="s">
        <v>6</v>
      </c>
      <c r="G173" s="24" t="s">
        <v>5</v>
      </c>
    </row>
    <row r="174" ht="24.75" spans="1:7">
      <c r="A174" s="3" t="s">
        <v>250</v>
      </c>
      <c r="B174" s="4" t="s">
        <v>251</v>
      </c>
      <c r="C174" s="26" t="s">
        <v>252</v>
      </c>
      <c r="D174" s="7">
        <v>6</v>
      </c>
      <c r="E174" s="7" t="s">
        <v>95</v>
      </c>
      <c r="F174" s="7">
        <v>1</v>
      </c>
      <c r="G174" s="7" t="s">
        <v>13</v>
      </c>
    </row>
    <row r="175" ht="12.75" spans="1:7">
      <c r="A175" s="3"/>
      <c r="B175" s="4"/>
      <c r="C175" s="26" t="s">
        <v>253</v>
      </c>
      <c r="D175" s="7"/>
      <c r="E175" s="7"/>
      <c r="F175" s="7"/>
      <c r="G175" s="7"/>
    </row>
    <row r="176" ht="12.75" spans="1:7">
      <c r="A176" s="3"/>
      <c r="B176" s="4" t="s">
        <v>254</v>
      </c>
      <c r="C176" s="6" t="s">
        <v>119</v>
      </c>
      <c r="D176" s="7">
        <v>1</v>
      </c>
      <c r="E176" s="7" t="s">
        <v>95</v>
      </c>
      <c r="F176" s="7">
        <v>1</v>
      </c>
      <c r="G176" s="7" t="s">
        <v>13</v>
      </c>
    </row>
    <row r="177" ht="12.75" spans="1:7">
      <c r="A177" s="3"/>
      <c r="B177" s="4" t="s">
        <v>255</v>
      </c>
      <c r="C177" s="6"/>
      <c r="D177" s="7"/>
      <c r="E177" s="7"/>
      <c r="F177" s="7"/>
      <c r="G177" s="7"/>
    </row>
    <row r="178" ht="12.75" spans="1:7">
      <c r="A178" s="3"/>
      <c r="B178" s="4" t="s">
        <v>256</v>
      </c>
      <c r="C178" s="6" t="s">
        <v>130</v>
      </c>
      <c r="D178" s="7">
        <v>2</v>
      </c>
      <c r="E178" s="7" t="s">
        <v>30</v>
      </c>
      <c r="F178" s="7">
        <v>1</v>
      </c>
      <c r="G178" s="7" t="s">
        <v>13</v>
      </c>
    </row>
    <row r="179" ht="12.75" spans="1:7">
      <c r="A179" s="3"/>
      <c r="B179" s="4" t="s">
        <v>257</v>
      </c>
      <c r="C179" s="26" t="s">
        <v>258</v>
      </c>
      <c r="D179" s="7">
        <v>6</v>
      </c>
      <c r="E179" s="7" t="s">
        <v>22</v>
      </c>
      <c r="F179" s="7">
        <v>1</v>
      </c>
      <c r="G179" s="7" t="s">
        <v>13</v>
      </c>
    </row>
    <row r="180" ht="12.75" spans="1:7">
      <c r="A180" s="23" t="s">
        <v>1</v>
      </c>
      <c r="B180" s="23" t="s">
        <v>2</v>
      </c>
      <c r="C180" s="24" t="s">
        <v>3</v>
      </c>
      <c r="D180" s="24" t="s">
        <v>4</v>
      </c>
      <c r="E180" s="24" t="s">
        <v>5</v>
      </c>
      <c r="F180" s="24" t="s">
        <v>6</v>
      </c>
      <c r="G180" s="24" t="s">
        <v>5</v>
      </c>
    </row>
    <row r="181" ht="12.75" spans="1:7">
      <c r="A181" s="3" t="s">
        <v>145</v>
      </c>
      <c r="B181" s="4" t="s">
        <v>146</v>
      </c>
      <c r="C181" s="26" t="s">
        <v>259</v>
      </c>
      <c r="D181" s="7">
        <v>30</v>
      </c>
      <c r="E181" s="7" t="s">
        <v>148</v>
      </c>
      <c r="F181" s="7">
        <v>1</v>
      </c>
      <c r="G181" s="7" t="s">
        <v>13</v>
      </c>
    </row>
    <row r="182" ht="12.75" spans="1:7">
      <c r="A182" s="3"/>
      <c r="B182" s="4"/>
      <c r="C182" s="26" t="s">
        <v>149</v>
      </c>
      <c r="D182" s="7"/>
      <c r="E182" s="7"/>
      <c r="F182" s="7"/>
      <c r="G182" s="7"/>
    </row>
    <row r="183" ht="12.75" spans="1:7">
      <c r="A183" s="3"/>
      <c r="B183" s="4"/>
      <c r="C183" s="26" t="s">
        <v>150</v>
      </c>
      <c r="D183" s="7"/>
      <c r="E183" s="7"/>
      <c r="F183" s="7"/>
      <c r="G183" s="7"/>
    </row>
    <row r="184" ht="12.75" spans="1:7">
      <c r="A184" s="3"/>
      <c r="B184" s="4"/>
      <c r="C184" s="26" t="s">
        <v>151</v>
      </c>
      <c r="D184" s="7"/>
      <c r="E184" s="7"/>
      <c r="F184" s="7"/>
      <c r="G184" s="7"/>
    </row>
    <row r="185" ht="12.75" spans="1:7">
      <c r="A185" s="3"/>
      <c r="B185" s="4" t="s">
        <v>157</v>
      </c>
      <c r="C185" s="6" t="s">
        <v>158</v>
      </c>
      <c r="D185" s="7">
        <v>1</v>
      </c>
      <c r="E185" s="7" t="s">
        <v>30</v>
      </c>
      <c r="F185" s="7">
        <v>1</v>
      </c>
      <c r="G185" s="7" t="s">
        <v>13</v>
      </c>
    </row>
    <row r="186" ht="12.75" spans="1:7">
      <c r="A186" s="3"/>
      <c r="B186" s="4"/>
      <c r="C186" s="6" t="s">
        <v>260</v>
      </c>
      <c r="D186" s="7"/>
      <c r="E186" s="7"/>
      <c r="F186" s="7"/>
      <c r="G186" s="7"/>
    </row>
    <row r="187" ht="12.75" spans="1:7">
      <c r="A187" s="3"/>
      <c r="B187" s="4"/>
      <c r="C187" s="6" t="s">
        <v>261</v>
      </c>
      <c r="D187" s="7"/>
      <c r="E187" s="7"/>
      <c r="F187" s="7"/>
      <c r="G187" s="7"/>
    </row>
    <row r="188" ht="12.75" spans="1:7">
      <c r="A188" s="3"/>
      <c r="B188" s="4"/>
      <c r="C188" s="26" t="s">
        <v>262</v>
      </c>
      <c r="D188" s="7"/>
      <c r="E188" s="7"/>
      <c r="F188" s="7"/>
      <c r="G188" s="7"/>
    </row>
    <row r="189" ht="12.75" spans="1:7">
      <c r="A189" s="3"/>
      <c r="B189" s="4"/>
      <c r="C189" s="26" t="s">
        <v>162</v>
      </c>
      <c r="D189" s="7"/>
      <c r="E189" s="7"/>
      <c r="F189" s="7"/>
      <c r="G189" s="7"/>
    </row>
    <row r="190" ht="12.75" spans="1:7">
      <c r="A190" s="3"/>
      <c r="B190" s="4" t="s">
        <v>166</v>
      </c>
      <c r="C190" s="6" t="s">
        <v>167</v>
      </c>
      <c r="D190" s="7">
        <v>2</v>
      </c>
      <c r="E190" s="7" t="s">
        <v>30</v>
      </c>
      <c r="F190" s="7">
        <v>1</v>
      </c>
      <c r="G190" s="7" t="s">
        <v>13</v>
      </c>
    </row>
    <row r="191" ht="12.75" spans="1:7">
      <c r="A191" s="23" t="s">
        <v>1</v>
      </c>
      <c r="B191" s="23" t="s">
        <v>2</v>
      </c>
      <c r="C191" s="24" t="s">
        <v>3</v>
      </c>
      <c r="D191" s="24" t="s">
        <v>4</v>
      </c>
      <c r="E191" s="24" t="s">
        <v>5</v>
      </c>
      <c r="F191" s="24" t="s">
        <v>6</v>
      </c>
      <c r="G191" s="24" t="s">
        <v>5</v>
      </c>
    </row>
    <row r="192" ht="18" customHeight="1" spans="1:7">
      <c r="A192" s="3" t="s">
        <v>263</v>
      </c>
      <c r="B192" s="4" t="s">
        <v>176</v>
      </c>
      <c r="C192" s="6" t="s">
        <v>264</v>
      </c>
      <c r="D192" s="7">
        <v>1</v>
      </c>
      <c r="E192" s="7" t="s">
        <v>173</v>
      </c>
      <c r="F192" s="7">
        <v>0.5</v>
      </c>
      <c r="G192" s="7" t="s">
        <v>174</v>
      </c>
    </row>
    <row r="193" ht="12.75" spans="1:7">
      <c r="A193" s="3"/>
      <c r="B193" s="4" t="s">
        <v>265</v>
      </c>
      <c r="C193" s="6" t="s">
        <v>266</v>
      </c>
      <c r="D193" s="7">
        <v>2</v>
      </c>
      <c r="E193" s="7" t="s">
        <v>173</v>
      </c>
      <c r="F193" s="7">
        <v>0.5</v>
      </c>
      <c r="G193" s="7" t="s">
        <v>174</v>
      </c>
    </row>
    <row r="194" ht="12.75" spans="1:7">
      <c r="A194" s="3"/>
      <c r="B194" s="4"/>
      <c r="C194" s="6" t="s">
        <v>267</v>
      </c>
      <c r="D194" s="7"/>
      <c r="E194" s="7"/>
      <c r="F194" s="7"/>
      <c r="G194" s="7"/>
    </row>
    <row r="195" ht="12.75" spans="1:7">
      <c r="A195" s="3"/>
      <c r="B195" s="4"/>
      <c r="C195" s="6" t="s">
        <v>268</v>
      </c>
      <c r="D195" s="7"/>
      <c r="E195" s="7"/>
      <c r="F195" s="7"/>
      <c r="G195" s="7"/>
    </row>
    <row r="196" ht="14.35" spans="1:7">
      <c r="A196" s="22" t="s">
        <v>269</v>
      </c>
      <c r="B196" s="22"/>
      <c r="C196" s="22"/>
      <c r="D196" s="22"/>
      <c r="E196" s="22"/>
      <c r="F196" s="22"/>
      <c r="G196" s="22"/>
    </row>
    <row r="197" ht="12.75" spans="1:7">
      <c r="A197" s="23" t="s">
        <v>1</v>
      </c>
      <c r="B197" s="23" t="s">
        <v>2</v>
      </c>
      <c r="C197" s="24" t="s">
        <v>3</v>
      </c>
      <c r="D197" s="24" t="s">
        <v>4</v>
      </c>
      <c r="E197" s="24" t="s">
        <v>5</v>
      </c>
      <c r="F197" s="24" t="s">
        <v>6</v>
      </c>
      <c r="G197" s="24" t="s">
        <v>5</v>
      </c>
    </row>
    <row r="198" ht="12.75" spans="1:7">
      <c r="A198" s="3" t="s">
        <v>16</v>
      </c>
      <c r="B198" s="4" t="s">
        <v>17</v>
      </c>
      <c r="C198" s="25" t="s">
        <v>234</v>
      </c>
      <c r="D198" s="7">
        <v>40</v>
      </c>
      <c r="E198" s="7" t="s">
        <v>19</v>
      </c>
      <c r="F198" s="7">
        <v>1</v>
      </c>
      <c r="G198" s="7" t="s">
        <v>13</v>
      </c>
    </row>
    <row r="199" ht="12.75" spans="1:7">
      <c r="A199" s="3"/>
      <c r="B199" s="4" t="s">
        <v>235</v>
      </c>
      <c r="C199" s="26" t="s">
        <v>236</v>
      </c>
      <c r="D199" s="7">
        <v>35</v>
      </c>
      <c r="E199" s="7" t="s">
        <v>22</v>
      </c>
      <c r="F199" s="7">
        <v>1</v>
      </c>
      <c r="G199" s="7" t="s">
        <v>13</v>
      </c>
    </row>
    <row r="200" ht="12.75" spans="1:7">
      <c r="A200" s="3"/>
      <c r="B200" s="4" t="s">
        <v>237</v>
      </c>
      <c r="C200" s="6" t="s">
        <v>238</v>
      </c>
      <c r="D200" s="7">
        <v>7</v>
      </c>
      <c r="E200" s="7" t="s">
        <v>22</v>
      </c>
      <c r="F200" s="7">
        <v>1</v>
      </c>
      <c r="G200" s="7" t="s">
        <v>13</v>
      </c>
    </row>
    <row r="201" ht="12.75" spans="1:7">
      <c r="A201" s="23" t="s">
        <v>1</v>
      </c>
      <c r="B201" s="23" t="s">
        <v>2</v>
      </c>
      <c r="C201" s="24" t="s">
        <v>3</v>
      </c>
      <c r="D201" s="24" t="s">
        <v>4</v>
      </c>
      <c r="E201" s="24" t="s">
        <v>5</v>
      </c>
      <c r="F201" s="24" t="s">
        <v>6</v>
      </c>
      <c r="G201" s="24" t="s">
        <v>5</v>
      </c>
    </row>
    <row r="202" ht="12.75" spans="1:7">
      <c r="A202" s="3" t="s">
        <v>239</v>
      </c>
      <c r="B202" s="4" t="s">
        <v>51</v>
      </c>
      <c r="C202" s="6" t="s">
        <v>52</v>
      </c>
      <c r="D202" s="7">
        <v>8</v>
      </c>
      <c r="E202" s="7" t="s">
        <v>48</v>
      </c>
      <c r="F202" s="7">
        <v>1</v>
      </c>
      <c r="G202" s="7" t="s">
        <v>13</v>
      </c>
    </row>
    <row r="203" ht="12.75" spans="1:7">
      <c r="A203" s="3"/>
      <c r="B203" s="4" t="s">
        <v>240</v>
      </c>
      <c r="C203" s="6" t="s">
        <v>241</v>
      </c>
      <c r="D203" s="7">
        <v>4</v>
      </c>
      <c r="E203" s="7" t="s">
        <v>48</v>
      </c>
      <c r="F203" s="7">
        <v>1</v>
      </c>
      <c r="G203" s="7" t="s">
        <v>13</v>
      </c>
    </row>
    <row r="204" ht="12.75" spans="1:7">
      <c r="A204" s="3"/>
      <c r="B204" s="4" t="s">
        <v>53</v>
      </c>
      <c r="C204" s="6" t="s">
        <v>242</v>
      </c>
      <c r="D204" s="7">
        <v>1</v>
      </c>
      <c r="E204" s="7" t="s">
        <v>48</v>
      </c>
      <c r="F204" s="7">
        <v>1</v>
      </c>
      <c r="G204" s="7" t="s">
        <v>13</v>
      </c>
    </row>
    <row r="205" ht="12.75" spans="1:7">
      <c r="A205" s="3"/>
      <c r="B205" s="4" t="s">
        <v>55</v>
      </c>
      <c r="C205" s="6" t="s">
        <v>56</v>
      </c>
      <c r="D205" s="7">
        <v>30</v>
      </c>
      <c r="E205" s="7" t="s">
        <v>30</v>
      </c>
      <c r="F205" s="7">
        <v>1</v>
      </c>
      <c r="G205" s="7" t="s">
        <v>13</v>
      </c>
    </row>
    <row r="206" ht="12.75" spans="1:7">
      <c r="A206" s="23" t="s">
        <v>1</v>
      </c>
      <c r="B206" s="23" t="s">
        <v>2</v>
      </c>
      <c r="C206" s="24" t="s">
        <v>3</v>
      </c>
      <c r="D206" s="24" t="s">
        <v>4</v>
      </c>
      <c r="E206" s="24" t="s">
        <v>5</v>
      </c>
      <c r="F206" s="24" t="s">
        <v>6</v>
      </c>
      <c r="G206" s="24" t="s">
        <v>5</v>
      </c>
    </row>
    <row r="207" ht="12.75" spans="1:7">
      <c r="A207" s="3" t="s">
        <v>78</v>
      </c>
      <c r="B207" s="4" t="s">
        <v>79</v>
      </c>
      <c r="C207" s="6" t="s">
        <v>80</v>
      </c>
      <c r="D207" s="7">
        <v>4</v>
      </c>
      <c r="E207" s="7" t="s">
        <v>81</v>
      </c>
      <c r="F207" s="7">
        <v>1</v>
      </c>
      <c r="G207" s="7" t="s">
        <v>13</v>
      </c>
    </row>
    <row r="208" ht="12.75" spans="1:7">
      <c r="A208" s="3"/>
      <c r="B208" s="4"/>
      <c r="C208" s="6" t="s">
        <v>243</v>
      </c>
      <c r="D208" s="7"/>
      <c r="E208" s="7"/>
      <c r="F208" s="7"/>
      <c r="G208" s="7"/>
    </row>
    <row r="209" ht="12.75" spans="1:7">
      <c r="A209" s="3"/>
      <c r="B209" s="4"/>
      <c r="C209" s="6" t="s">
        <v>85</v>
      </c>
      <c r="D209" s="7"/>
      <c r="E209" s="7"/>
      <c r="F209" s="7"/>
      <c r="G209" s="7"/>
    </row>
    <row r="210" ht="12.75" spans="1:7">
      <c r="A210" s="3"/>
      <c r="B210" s="4"/>
      <c r="C210" s="6" t="s">
        <v>87</v>
      </c>
      <c r="D210" s="7"/>
      <c r="E210" s="7"/>
      <c r="F210" s="7"/>
      <c r="G210" s="7"/>
    </row>
    <row r="211" ht="24.75" spans="1:7">
      <c r="A211" s="3"/>
      <c r="B211" s="4" t="s">
        <v>82</v>
      </c>
      <c r="C211" s="5" t="s">
        <v>89</v>
      </c>
      <c r="D211" s="7">
        <v>2</v>
      </c>
      <c r="E211" s="7" t="s">
        <v>81</v>
      </c>
      <c r="F211" s="7">
        <v>1</v>
      </c>
      <c r="G211" s="7" t="s">
        <v>13</v>
      </c>
    </row>
    <row r="212" ht="12.75" spans="1:7">
      <c r="A212" s="3"/>
      <c r="B212" s="4" t="s">
        <v>244</v>
      </c>
      <c r="C212" s="6" t="s">
        <v>245</v>
      </c>
      <c r="D212" s="7">
        <v>1</v>
      </c>
      <c r="E212" s="7" t="s">
        <v>30</v>
      </c>
      <c r="F212" s="7">
        <v>1</v>
      </c>
      <c r="G212" s="7" t="s">
        <v>13</v>
      </c>
    </row>
    <row r="213" ht="12.75" spans="1:7">
      <c r="A213" s="3"/>
      <c r="B213" s="4" t="s">
        <v>246</v>
      </c>
      <c r="C213" s="6" t="s">
        <v>92</v>
      </c>
      <c r="D213" s="7"/>
      <c r="E213" s="7"/>
      <c r="F213" s="7"/>
      <c r="G213" s="7"/>
    </row>
    <row r="214" ht="12.75" spans="1:7">
      <c r="A214" s="3"/>
      <c r="B214" s="4" t="s">
        <v>111</v>
      </c>
      <c r="C214" s="6" t="s">
        <v>112</v>
      </c>
      <c r="D214" s="7">
        <v>1</v>
      </c>
      <c r="E214" s="7" t="s">
        <v>30</v>
      </c>
      <c r="F214" s="7">
        <v>1</v>
      </c>
      <c r="G214" s="7" t="s">
        <v>13</v>
      </c>
    </row>
    <row r="215" ht="12.75" spans="1:7">
      <c r="A215" s="3"/>
      <c r="B215" s="4" t="s">
        <v>107</v>
      </c>
      <c r="C215" s="6" t="s">
        <v>108</v>
      </c>
      <c r="D215" s="7">
        <v>2</v>
      </c>
      <c r="E215" s="7" t="s">
        <v>30</v>
      </c>
      <c r="F215" s="7">
        <v>1</v>
      </c>
      <c r="G215" s="7" t="s">
        <v>13</v>
      </c>
    </row>
    <row r="216" ht="12.75" spans="1:7">
      <c r="A216" s="3"/>
      <c r="B216" s="4"/>
      <c r="C216" s="6" t="s">
        <v>109</v>
      </c>
      <c r="D216" s="7"/>
      <c r="E216" s="7"/>
      <c r="F216" s="7"/>
      <c r="G216" s="7"/>
    </row>
    <row r="217" ht="12.75" spans="1:7">
      <c r="A217" s="3"/>
      <c r="B217" s="4"/>
      <c r="C217" s="6" t="s">
        <v>110</v>
      </c>
      <c r="D217" s="7"/>
      <c r="E217" s="7"/>
      <c r="F217" s="7"/>
      <c r="G217" s="7"/>
    </row>
    <row r="218" ht="12.75" spans="1:7">
      <c r="A218" s="3"/>
      <c r="B218" s="4" t="s">
        <v>102</v>
      </c>
      <c r="C218" s="6" t="s">
        <v>247</v>
      </c>
      <c r="D218" s="7">
        <v>5</v>
      </c>
      <c r="E218" s="7" t="s">
        <v>30</v>
      </c>
      <c r="F218" s="7">
        <v>1</v>
      </c>
      <c r="G218" s="7" t="s">
        <v>13</v>
      </c>
    </row>
    <row r="219" ht="12.75" spans="1:7">
      <c r="A219" s="3"/>
      <c r="B219" s="4"/>
      <c r="C219" s="6" t="s">
        <v>104</v>
      </c>
      <c r="D219" s="7"/>
      <c r="E219" s="7"/>
      <c r="F219" s="7"/>
      <c r="G219" s="7"/>
    </row>
    <row r="220" ht="12.75" spans="1:7">
      <c r="A220" s="3"/>
      <c r="B220" s="4"/>
      <c r="C220" s="6" t="s">
        <v>248</v>
      </c>
      <c r="D220" s="7"/>
      <c r="E220" s="7"/>
      <c r="F220" s="7"/>
      <c r="G220" s="7"/>
    </row>
    <row r="221" ht="12.75" spans="1:7">
      <c r="A221" s="3"/>
      <c r="B221" s="4"/>
      <c r="C221" s="6" t="s">
        <v>249</v>
      </c>
      <c r="D221" s="7"/>
      <c r="E221" s="7"/>
      <c r="F221" s="7"/>
      <c r="G221" s="7"/>
    </row>
    <row r="222" ht="12.75" spans="1:7">
      <c r="A222" s="23" t="s">
        <v>1</v>
      </c>
      <c r="B222" s="23" t="s">
        <v>2</v>
      </c>
      <c r="C222" s="24" t="s">
        <v>3</v>
      </c>
      <c r="D222" s="24" t="s">
        <v>4</v>
      </c>
      <c r="E222" s="24" t="s">
        <v>5</v>
      </c>
      <c r="F222" s="24" t="s">
        <v>6</v>
      </c>
      <c r="G222" s="24" t="s">
        <v>5</v>
      </c>
    </row>
    <row r="223" ht="24.75" spans="1:7">
      <c r="A223" s="3" t="s">
        <v>250</v>
      </c>
      <c r="B223" s="4" t="s">
        <v>251</v>
      </c>
      <c r="C223" s="26" t="s">
        <v>252</v>
      </c>
      <c r="D223" s="7">
        <v>6</v>
      </c>
      <c r="E223" s="7" t="s">
        <v>95</v>
      </c>
      <c r="F223" s="7">
        <v>1</v>
      </c>
      <c r="G223" s="7" t="s">
        <v>13</v>
      </c>
    </row>
    <row r="224" ht="12.75" spans="1:7">
      <c r="A224" s="3"/>
      <c r="B224" s="4"/>
      <c r="C224" s="26" t="s">
        <v>253</v>
      </c>
      <c r="D224" s="7"/>
      <c r="E224" s="7"/>
      <c r="F224" s="7"/>
      <c r="G224" s="7"/>
    </row>
    <row r="225" ht="12.75" spans="1:7">
      <c r="A225" s="3"/>
      <c r="B225" s="4" t="s">
        <v>254</v>
      </c>
      <c r="C225" s="6" t="s">
        <v>119</v>
      </c>
      <c r="D225" s="7">
        <v>1</v>
      </c>
      <c r="E225" s="7" t="s">
        <v>95</v>
      </c>
      <c r="F225" s="7">
        <v>1</v>
      </c>
      <c r="G225" s="7" t="s">
        <v>13</v>
      </c>
    </row>
    <row r="226" ht="12.75" spans="1:7">
      <c r="A226" s="3"/>
      <c r="B226" s="4" t="s">
        <v>255</v>
      </c>
      <c r="C226" s="6"/>
      <c r="D226" s="7"/>
      <c r="E226" s="7"/>
      <c r="F226" s="7"/>
      <c r="G226" s="7"/>
    </row>
    <row r="227" ht="12.75" spans="1:7">
      <c r="A227" s="3"/>
      <c r="B227" s="4" t="s">
        <v>256</v>
      </c>
      <c r="C227" s="6" t="s">
        <v>130</v>
      </c>
      <c r="D227" s="7">
        <v>2</v>
      </c>
      <c r="E227" s="7" t="s">
        <v>30</v>
      </c>
      <c r="F227" s="7">
        <v>1</v>
      </c>
      <c r="G227" s="7" t="s">
        <v>13</v>
      </c>
    </row>
    <row r="228" ht="12.75" spans="1:7">
      <c r="A228" s="3"/>
      <c r="B228" s="4" t="s">
        <v>257</v>
      </c>
      <c r="C228" s="26" t="s">
        <v>258</v>
      </c>
      <c r="D228" s="7">
        <v>6</v>
      </c>
      <c r="E228" s="7" t="s">
        <v>22</v>
      </c>
      <c r="F228" s="7">
        <v>1</v>
      </c>
      <c r="G228" s="7" t="s">
        <v>13</v>
      </c>
    </row>
    <row r="229" ht="12.75" spans="1:7">
      <c r="A229" s="23" t="s">
        <v>1</v>
      </c>
      <c r="B229" s="23" t="s">
        <v>2</v>
      </c>
      <c r="C229" s="24" t="s">
        <v>3</v>
      </c>
      <c r="D229" s="24" t="s">
        <v>4</v>
      </c>
      <c r="E229" s="24" t="s">
        <v>5</v>
      </c>
      <c r="F229" s="24" t="s">
        <v>6</v>
      </c>
      <c r="G229" s="24" t="s">
        <v>5</v>
      </c>
    </row>
    <row r="230" ht="12.75" spans="1:7">
      <c r="A230" s="3" t="s">
        <v>145</v>
      </c>
      <c r="B230" s="4" t="s">
        <v>146</v>
      </c>
      <c r="C230" s="26" t="s">
        <v>259</v>
      </c>
      <c r="D230" s="7">
        <v>30</v>
      </c>
      <c r="E230" s="7" t="s">
        <v>148</v>
      </c>
      <c r="F230" s="7">
        <v>1</v>
      </c>
      <c r="G230" s="7" t="s">
        <v>13</v>
      </c>
    </row>
    <row r="231" ht="12.75" spans="1:7">
      <c r="A231" s="3"/>
      <c r="B231" s="4"/>
      <c r="C231" s="26" t="s">
        <v>149</v>
      </c>
      <c r="D231" s="7"/>
      <c r="E231" s="7"/>
      <c r="F231" s="7"/>
      <c r="G231" s="7"/>
    </row>
    <row r="232" ht="12.75" spans="1:7">
      <c r="A232" s="3"/>
      <c r="B232" s="4"/>
      <c r="C232" s="26" t="s">
        <v>150</v>
      </c>
      <c r="D232" s="7"/>
      <c r="E232" s="7"/>
      <c r="F232" s="7"/>
      <c r="G232" s="7"/>
    </row>
    <row r="233" ht="12.75" spans="1:7">
      <c r="A233" s="3"/>
      <c r="B233" s="4"/>
      <c r="C233" s="26" t="s">
        <v>151</v>
      </c>
      <c r="D233" s="7"/>
      <c r="E233" s="7"/>
      <c r="F233" s="7"/>
      <c r="G233" s="7"/>
    </row>
    <row r="234" ht="12.75" spans="1:7">
      <c r="A234" s="3"/>
      <c r="B234" s="4" t="s">
        <v>157</v>
      </c>
      <c r="C234" s="6" t="s">
        <v>158</v>
      </c>
      <c r="D234" s="7">
        <v>1</v>
      </c>
      <c r="E234" s="7" t="s">
        <v>30</v>
      </c>
      <c r="F234" s="7">
        <v>1</v>
      </c>
      <c r="G234" s="7" t="s">
        <v>13</v>
      </c>
    </row>
    <row r="235" ht="12.75" spans="1:7">
      <c r="A235" s="3"/>
      <c r="B235" s="4"/>
      <c r="C235" s="6" t="s">
        <v>260</v>
      </c>
      <c r="D235" s="7"/>
      <c r="E235" s="7"/>
      <c r="F235" s="7"/>
      <c r="G235" s="7"/>
    </row>
    <row r="236" ht="12.75" spans="1:7">
      <c r="A236" s="3"/>
      <c r="B236" s="4"/>
      <c r="C236" s="6" t="s">
        <v>270</v>
      </c>
      <c r="D236" s="7"/>
      <c r="E236" s="7"/>
      <c r="F236" s="7"/>
      <c r="G236" s="7"/>
    </row>
    <row r="237" ht="12.75" spans="1:7">
      <c r="A237" s="3"/>
      <c r="B237" s="4"/>
      <c r="C237" s="26" t="s">
        <v>262</v>
      </c>
      <c r="D237" s="7"/>
      <c r="E237" s="7"/>
      <c r="F237" s="7"/>
      <c r="G237" s="7"/>
    </row>
    <row r="238" ht="12.75" spans="1:7">
      <c r="A238" s="3"/>
      <c r="B238" s="4"/>
      <c r="C238" s="26" t="s">
        <v>162</v>
      </c>
      <c r="D238" s="7"/>
      <c r="E238" s="7"/>
      <c r="F238" s="7"/>
      <c r="G238" s="7"/>
    </row>
    <row r="239" ht="12.75" spans="1:7">
      <c r="A239" s="3"/>
      <c r="B239" s="4" t="s">
        <v>166</v>
      </c>
      <c r="C239" s="6" t="s">
        <v>167</v>
      </c>
      <c r="D239" s="7">
        <v>2</v>
      </c>
      <c r="E239" s="7" t="s">
        <v>30</v>
      </c>
      <c r="F239" s="7">
        <v>1</v>
      </c>
      <c r="G239" s="7" t="s">
        <v>13</v>
      </c>
    </row>
    <row r="240" ht="12.75" spans="1:7">
      <c r="A240" s="23" t="s">
        <v>1</v>
      </c>
      <c r="B240" s="23" t="s">
        <v>2</v>
      </c>
      <c r="C240" s="24" t="s">
        <v>3</v>
      </c>
      <c r="D240" s="24" t="s">
        <v>4</v>
      </c>
      <c r="E240" s="24" t="s">
        <v>5</v>
      </c>
      <c r="F240" s="24" t="s">
        <v>6</v>
      </c>
      <c r="G240" s="24" t="s">
        <v>5</v>
      </c>
    </row>
    <row r="241" ht="12.75" spans="1:7">
      <c r="A241" s="3" t="s">
        <v>263</v>
      </c>
      <c r="B241" s="4" t="s">
        <v>176</v>
      </c>
      <c r="C241" s="6" t="s">
        <v>264</v>
      </c>
      <c r="D241" s="7">
        <v>1</v>
      </c>
      <c r="E241" s="7" t="s">
        <v>173</v>
      </c>
      <c r="F241" s="7">
        <v>0.5</v>
      </c>
      <c r="G241" s="7" t="s">
        <v>174</v>
      </c>
    </row>
    <row r="242" ht="12.75" spans="1:7">
      <c r="A242" s="3"/>
      <c r="B242" s="4" t="s">
        <v>265</v>
      </c>
      <c r="C242" s="6" t="s">
        <v>266</v>
      </c>
      <c r="D242" s="7">
        <v>2</v>
      </c>
      <c r="E242" s="7" t="s">
        <v>173</v>
      </c>
      <c r="F242" s="7">
        <v>0.5</v>
      </c>
      <c r="G242" s="7" t="s">
        <v>174</v>
      </c>
    </row>
    <row r="243" ht="26" customHeight="1" spans="1:7">
      <c r="A243" s="3"/>
      <c r="B243" s="4"/>
      <c r="C243" s="5" t="s">
        <v>267</v>
      </c>
      <c r="D243" s="7"/>
      <c r="E243" s="7"/>
      <c r="F243" s="7"/>
      <c r="G243" s="7"/>
    </row>
    <row r="244" ht="12.75" spans="1:7">
      <c r="A244" s="3"/>
      <c r="B244" s="4"/>
      <c r="C244" s="6" t="s">
        <v>268</v>
      </c>
      <c r="D244" s="7"/>
      <c r="E244" s="7"/>
      <c r="F244" s="7"/>
      <c r="G244" s="7"/>
    </row>
  </sheetData>
  <mergeCells count="211">
    <mergeCell ref="A1:G1"/>
    <mergeCell ref="A5:G5"/>
    <mergeCell ref="A119:G119"/>
    <mergeCell ref="A147:G147"/>
    <mergeCell ref="A196:G196"/>
    <mergeCell ref="A3:A4"/>
    <mergeCell ref="A7:A10"/>
    <mergeCell ref="A11:A14"/>
    <mergeCell ref="A16:A37"/>
    <mergeCell ref="A39:A60"/>
    <mergeCell ref="A62:A79"/>
    <mergeCell ref="A81:A100"/>
    <mergeCell ref="A102:A113"/>
    <mergeCell ref="A115:A118"/>
    <mergeCell ref="A121:A133"/>
    <mergeCell ref="A135:A146"/>
    <mergeCell ref="A149:A151"/>
    <mergeCell ref="A153:A156"/>
    <mergeCell ref="A158:A172"/>
    <mergeCell ref="A174:A179"/>
    <mergeCell ref="A181:A190"/>
    <mergeCell ref="A192:A195"/>
    <mergeCell ref="A198:A200"/>
    <mergeCell ref="A202:A205"/>
    <mergeCell ref="A207:A221"/>
    <mergeCell ref="A223:A228"/>
    <mergeCell ref="A230:A239"/>
    <mergeCell ref="A241:A244"/>
    <mergeCell ref="B11:B12"/>
    <mergeCell ref="B13:B14"/>
    <mergeCell ref="B17:B19"/>
    <mergeCell ref="B25:B26"/>
    <mergeCell ref="B35:B37"/>
    <mergeCell ref="B44:B45"/>
    <mergeCell ref="B46:B49"/>
    <mergeCell ref="B51:B54"/>
    <mergeCell ref="B55:B57"/>
    <mergeCell ref="B63:B65"/>
    <mergeCell ref="B66:B67"/>
    <mergeCell ref="B70:B75"/>
    <mergeCell ref="B81:B84"/>
    <mergeCell ref="B85:B88"/>
    <mergeCell ref="B89:B91"/>
    <mergeCell ref="B92:B96"/>
    <mergeCell ref="B97:B98"/>
    <mergeCell ref="B102:B103"/>
    <mergeCell ref="B104:B105"/>
    <mergeCell ref="B108:B109"/>
    <mergeCell ref="B121:B124"/>
    <mergeCell ref="B125:B126"/>
    <mergeCell ref="B127:B130"/>
    <mergeCell ref="B131:B133"/>
    <mergeCell ref="B135:B137"/>
    <mergeCell ref="B138:B141"/>
    <mergeCell ref="B142:B144"/>
    <mergeCell ref="B158:B161"/>
    <mergeCell ref="B166:B168"/>
    <mergeCell ref="B169:B172"/>
    <mergeCell ref="B174:B175"/>
    <mergeCell ref="B181:B184"/>
    <mergeCell ref="B185:B189"/>
    <mergeCell ref="B193:B195"/>
    <mergeCell ref="B207:B210"/>
    <mergeCell ref="B215:B217"/>
    <mergeCell ref="B218:B221"/>
    <mergeCell ref="B223:B224"/>
    <mergeCell ref="B230:B233"/>
    <mergeCell ref="B234:B238"/>
    <mergeCell ref="B242:B244"/>
    <mergeCell ref="C176:C177"/>
    <mergeCell ref="C225:C226"/>
    <mergeCell ref="D35:D37"/>
    <mergeCell ref="D44:D45"/>
    <mergeCell ref="D46:D49"/>
    <mergeCell ref="D51:D54"/>
    <mergeCell ref="D55:D57"/>
    <mergeCell ref="D63:D65"/>
    <mergeCell ref="D66:D67"/>
    <mergeCell ref="D70:D75"/>
    <mergeCell ref="D81:D84"/>
    <mergeCell ref="D85:D88"/>
    <mergeCell ref="D89:D91"/>
    <mergeCell ref="D92:D96"/>
    <mergeCell ref="D97:D98"/>
    <mergeCell ref="D110:D113"/>
    <mergeCell ref="D121:D124"/>
    <mergeCell ref="D127:D130"/>
    <mergeCell ref="D131:D133"/>
    <mergeCell ref="D158:D161"/>
    <mergeCell ref="D163:D164"/>
    <mergeCell ref="D166:D168"/>
    <mergeCell ref="D169:D172"/>
    <mergeCell ref="D174:D175"/>
    <mergeCell ref="D176:D177"/>
    <mergeCell ref="D181:D184"/>
    <mergeCell ref="D185:D189"/>
    <mergeCell ref="D193:D195"/>
    <mergeCell ref="D207:D210"/>
    <mergeCell ref="D212:D213"/>
    <mergeCell ref="D215:D217"/>
    <mergeCell ref="D218:D221"/>
    <mergeCell ref="D223:D224"/>
    <mergeCell ref="D225:D226"/>
    <mergeCell ref="D230:D233"/>
    <mergeCell ref="D234:D238"/>
    <mergeCell ref="D242:D244"/>
    <mergeCell ref="E35:E37"/>
    <mergeCell ref="E44:E45"/>
    <mergeCell ref="E46:E49"/>
    <mergeCell ref="E51:E54"/>
    <mergeCell ref="E55:E57"/>
    <mergeCell ref="E63:E65"/>
    <mergeCell ref="E66:E67"/>
    <mergeCell ref="E70:E75"/>
    <mergeCell ref="E81:E84"/>
    <mergeCell ref="E85:E88"/>
    <mergeCell ref="E89:E91"/>
    <mergeCell ref="E92:E96"/>
    <mergeCell ref="E97:E98"/>
    <mergeCell ref="E110:E113"/>
    <mergeCell ref="E121:E124"/>
    <mergeCell ref="E127:E130"/>
    <mergeCell ref="E131:E133"/>
    <mergeCell ref="E158:E161"/>
    <mergeCell ref="E163:E164"/>
    <mergeCell ref="E166:E168"/>
    <mergeCell ref="E169:E172"/>
    <mergeCell ref="E174:E175"/>
    <mergeCell ref="E176:E177"/>
    <mergeCell ref="E181:E184"/>
    <mergeCell ref="E185:E189"/>
    <mergeCell ref="E193:E195"/>
    <mergeCell ref="E207:E210"/>
    <mergeCell ref="E212:E213"/>
    <mergeCell ref="E215:E217"/>
    <mergeCell ref="E218:E221"/>
    <mergeCell ref="E223:E224"/>
    <mergeCell ref="E225:E226"/>
    <mergeCell ref="E230:E233"/>
    <mergeCell ref="E234:E238"/>
    <mergeCell ref="E242:E244"/>
    <mergeCell ref="F35:F37"/>
    <mergeCell ref="F44:F45"/>
    <mergeCell ref="F46:F49"/>
    <mergeCell ref="F51:F54"/>
    <mergeCell ref="F55:F57"/>
    <mergeCell ref="F63:F65"/>
    <mergeCell ref="F66:F67"/>
    <mergeCell ref="F70:F75"/>
    <mergeCell ref="F81:F84"/>
    <mergeCell ref="F85:F88"/>
    <mergeCell ref="F89:F91"/>
    <mergeCell ref="F92:F96"/>
    <mergeCell ref="F97:F98"/>
    <mergeCell ref="F110:F113"/>
    <mergeCell ref="F121:F124"/>
    <mergeCell ref="F127:F130"/>
    <mergeCell ref="F131:F133"/>
    <mergeCell ref="F158:F161"/>
    <mergeCell ref="F163:F164"/>
    <mergeCell ref="F166:F168"/>
    <mergeCell ref="F169:F172"/>
    <mergeCell ref="F174:F175"/>
    <mergeCell ref="F176:F177"/>
    <mergeCell ref="F181:F184"/>
    <mergeCell ref="F185:F189"/>
    <mergeCell ref="F193:F195"/>
    <mergeCell ref="F207:F210"/>
    <mergeCell ref="F212:F213"/>
    <mergeCell ref="F215:F217"/>
    <mergeCell ref="F218:F221"/>
    <mergeCell ref="F223:F224"/>
    <mergeCell ref="F225:F226"/>
    <mergeCell ref="F230:F233"/>
    <mergeCell ref="F234:F238"/>
    <mergeCell ref="F242:F244"/>
    <mergeCell ref="G35:G37"/>
    <mergeCell ref="G44:G45"/>
    <mergeCell ref="G46:G49"/>
    <mergeCell ref="G51:G54"/>
    <mergeCell ref="G55:G57"/>
    <mergeCell ref="G63:G65"/>
    <mergeCell ref="G66:G67"/>
    <mergeCell ref="G70:G75"/>
    <mergeCell ref="G81:G84"/>
    <mergeCell ref="G85:G88"/>
    <mergeCell ref="G89:G91"/>
    <mergeCell ref="G92:G96"/>
    <mergeCell ref="G97:G98"/>
    <mergeCell ref="G110:G113"/>
    <mergeCell ref="G121:G124"/>
    <mergeCell ref="G127:G130"/>
    <mergeCell ref="G131:G133"/>
    <mergeCell ref="G158:G161"/>
    <mergeCell ref="G163:G164"/>
    <mergeCell ref="G166:G168"/>
    <mergeCell ref="G169:G172"/>
    <mergeCell ref="G174:G175"/>
    <mergeCell ref="G176:G177"/>
    <mergeCell ref="G181:G184"/>
    <mergeCell ref="G185:G189"/>
    <mergeCell ref="G193:G195"/>
    <mergeCell ref="G207:G210"/>
    <mergeCell ref="G212:G213"/>
    <mergeCell ref="G215:G217"/>
    <mergeCell ref="G218:G221"/>
    <mergeCell ref="G223:G224"/>
    <mergeCell ref="G225:G226"/>
    <mergeCell ref="G230:G233"/>
    <mergeCell ref="G234:G238"/>
    <mergeCell ref="G242:G2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报价模板</vt:lpstr>
      <vt:lpstr>会务服务需求表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2022-12-12T09:03:00Z</dcterms:created>
  <dcterms:modified xsi:type="dcterms:W3CDTF">2023-02-06T14:41:54Z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98941B0758FEA58732A1E063B60B2726</vt:lpwstr>
  </property>
</Properties>
</file>