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<sst xmlns="http://schemas.openxmlformats.org/spreadsheetml/2006/main" count="116" uniqueCount="90">
  <si>
    <t>【借款报销单】</t>
  </si>
  <si>
    <t xml:space="preserve">团号：HMEA-190522-SXY299 </t>
  </si>
  <si>
    <t>会议日期：6月18日-21日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</si>
  <si>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</si>
  <si>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</si>
  <si>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</si>
  <si>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</si>
  <si>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</si>
  <si>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</si>
  <si>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</si>
  <si>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</si>
  <si>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</si>
  <si>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</si>
  <si>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</si>
  <si>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</si>
  <si>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</si>
  <si>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</si>
  <si>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</si>
  <si>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</si>
  <si>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</si>
  <si>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</si>
  <si>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</si>
  <si>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</si>
  <si>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</si>
  <si>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</si>
  <si>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</si>
  <si>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</si>
  <si>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</si>
  <si>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购买矿泉水</t>
  </si>
  <si>
    <t>尽量提供可用的原始发票，发票项目不可用的，且开票需要加收税点的可以不提供原始发票。网上交易均需提供交易截图。</t>
  </si>
  <si>
    <t>门型展架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</si>
  <si>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</si>
  <si>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</si>
  <si>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</si>
  <si>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</si>
  <si>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</si>
  <si>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</si>
  <si>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</si>
  <si>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</si>
  <si>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</si>
  <si>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</si>
  <si>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</si>
  <si>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</si>
  <si>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</si>
  <si>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</si>
  <si>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</si>
  <si>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</si>
  <si>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</si>
  <si>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</si>
  <si>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</si>
  <si>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</si>
  <si>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</si>
  <si>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</si>
  <si>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</si>
  <si>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</si>
  <si>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</si>
  <si>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</si>
  <si>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</si>
  <si>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</si>
  <si>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经理</t>
  </si>
  <si>
    <t>发生地:</t>
  </si>
  <si>
    <t>南京</t>
  </si>
  <si>
    <t>部门:</t>
  </si>
  <si>
    <t>汽车</t>
  </si>
  <si>
    <t>发生日期:</t>
  </si>
  <si>
    <t>6月18日--21日</t>
  </si>
  <si>
    <t>报销日期:</t>
  </si>
  <si>
    <t>团号:</t>
  </si>
  <si>
    <t xml:space="preserve">HMEA-190522-SXY299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</si>
  <si>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</si>
  <si>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</si>
  <si>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</si>
  <si>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</si>
  <si>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</si>
  <si>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</si>
  <si>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</si>
  <si>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火车票</t>
  </si>
  <si>
    <t>市内交通（打车）</t>
  </si>
  <si>
    <t>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</si>
  <si>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</si>
  <si>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</si>
  <si>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</si>
  <si>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</si>
  <si>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</si>
  <si>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</si>
  <si>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</si>
  <si>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</si>
  <si>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</si>
  <si>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</si>
  <si>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4月8日--11日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</si>
</sst>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 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26" borderId="21" applyNumberFormat="0" applyAlignment="0" applyProtection="0">
      <alignment vertical="center"/>
    </xf>
    <xf numFmtId="0" fontId="25" fillId="26" borderId="18" applyNumberFormat="0" applyAlignment="0" applyProtection="0">
      <alignment vertical="center"/>
    </xf>
    <xf numFmtId="0" fontId="15" fillId="13" borderId="1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80" fontId="3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workbookViewId="0">
      <selection activeCell="J6" sqref="J6:J7"/>
    </sheetView>
  </sheetViews>
  <sheetFormatPr defaultColWidth="9" defaultRowHeight="21" customHeight="1"/>
  <cols>
    <col min="1" max="1" width="9" style="54"/>
    <col min="2" max="2" width="16.75" customWidth="1"/>
    <col min="3" max="3" width="12.875" style="55"/>
    <col min="5" max="5" width="13.1083333333333" customWidth="1"/>
    <col min="6" max="6" width="12.875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>F8+G8</f>
        <v>0</v>
      </c>
      <c r="I8" s="89"/>
      <c r="J8" s="90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>F9+G9</f>
        <v>0</v>
      </c>
      <c r="I9" s="89"/>
      <c r="J9" s="91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>F10+G10</f>
        <v>0</v>
      </c>
      <c r="I10" s="89"/>
      <c r="J10" s="91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>F11+G11</f>
        <v>0</v>
      </c>
      <c r="I11" s="89"/>
      <c r="J11" s="91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89"/>
      <c r="J12" s="91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2"/>
      <c r="J13" s="93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>F14+G14</f>
        <v>0</v>
      </c>
      <c r="I14" s="89"/>
      <c r="J14" s="90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1">F15+G15</f>
        <v>0</v>
      </c>
      <c r="I15" s="89"/>
      <c r="J15" s="91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2"/>
      <c r="J16" s="93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>F17+G17</f>
        <v>0</v>
      </c>
      <c r="I17" s="89"/>
      <c r="J17" s="94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>F18+G18</f>
        <v>0</v>
      </c>
      <c r="I18" s="89"/>
      <c r="J18" s="95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>F19+G19</f>
        <v>0</v>
      </c>
      <c r="I19" s="89"/>
      <c r="J19" s="95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>F20+G20</f>
        <v>0</v>
      </c>
      <c r="I20" s="89"/>
      <c r="J20" s="95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2">SUM(D17)</f>
        <v>0</v>
      </c>
      <c r="E21" s="70">
        <f t="shared" si="2"/>
        <v>0</v>
      </c>
      <c r="F21" s="70">
        <f>SUM(F17:F20)</f>
        <v>0</v>
      </c>
      <c r="G21" s="70">
        <f t="shared" ref="G21:H21" si="3">SUM(G17:G20)</f>
        <v>0</v>
      </c>
      <c r="H21" s="70">
        <f t="shared" si="3"/>
        <v>0</v>
      </c>
      <c r="I21" s="92"/>
      <c r="J21" s="96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>F22+G22</f>
        <v>0</v>
      </c>
      <c r="I22" s="89"/>
      <c r="J22" s="94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>F23+G23</f>
        <v>0</v>
      </c>
      <c r="I23" s="89"/>
      <c r="J23" s="95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4">SUM(D22)</f>
        <v>0</v>
      </c>
      <c r="E24" s="70">
        <f t="shared" si="4"/>
        <v>0</v>
      </c>
      <c r="F24" s="70">
        <f>SUM(F22:F23)</f>
        <v>0</v>
      </c>
      <c r="G24" s="70">
        <f t="shared" ref="G24:H24" si="5">SUM(G22:G23)</f>
        <v>0</v>
      </c>
      <c r="H24" s="70">
        <f t="shared" si="5"/>
        <v>0</v>
      </c>
      <c r="I24" s="92"/>
      <c r="J24" s="96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>C25*D25</f>
        <v>0</v>
      </c>
      <c r="F25" s="66">
        <v>319.3</v>
      </c>
      <c r="G25" s="66">
        <v>0</v>
      </c>
      <c r="H25" s="66">
        <f>F25+G25</f>
        <v>319.3</v>
      </c>
      <c r="I25" s="89" t="s">
        <v>28</v>
      </c>
      <c r="J25" s="90" t="s">
        <v>29</v>
      </c>
    </row>
    <row r="26" customHeight="1" spans="1:10">
      <c r="A26" s="77"/>
      <c r="B26" s="78"/>
      <c r="C26" s="79"/>
      <c r="D26" s="77"/>
      <c r="E26" s="79"/>
      <c r="F26" s="66">
        <v>120</v>
      </c>
      <c r="G26" s="66">
        <v>0</v>
      </c>
      <c r="H26" s="66">
        <f>F26+G26</f>
        <v>120</v>
      </c>
      <c r="I26" s="89" t="s">
        <v>30</v>
      </c>
      <c r="J26" s="91"/>
    </row>
    <row r="27" customHeight="1" spans="1:10">
      <c r="A27" s="77"/>
      <c r="B27" s="78"/>
      <c r="C27" s="79"/>
      <c r="D27" s="77"/>
      <c r="E27" s="79"/>
      <c r="F27" s="66">
        <v>0</v>
      </c>
      <c r="G27" s="66">
        <v>0</v>
      </c>
      <c r="H27" s="66">
        <f>F27+G27</f>
        <v>0</v>
      </c>
      <c r="I27" s="89"/>
      <c r="J27" s="91"/>
    </row>
    <row r="28" s="53" customFormat="1" customHeight="1" spans="1:10">
      <c r="A28" s="68"/>
      <c r="B28" s="69" t="s">
        <v>31</v>
      </c>
      <c r="C28" s="70">
        <f>SUM(C25)</f>
        <v>0</v>
      </c>
      <c r="D28" s="70">
        <f t="shared" ref="D28:E28" si="6">SUM(D25)</f>
        <v>1</v>
      </c>
      <c r="E28" s="70">
        <f t="shared" si="6"/>
        <v>0</v>
      </c>
      <c r="F28" s="70">
        <f>SUM(F25:F27)</f>
        <v>439.3</v>
      </c>
      <c r="G28" s="70">
        <f>SUM(G25:G27)</f>
        <v>0</v>
      </c>
      <c r="H28" s="70">
        <f>SUM(H25:H27)</f>
        <v>439.3</v>
      </c>
      <c r="I28" s="92"/>
      <c r="J28" s="93"/>
    </row>
    <row r="29" customHeight="1" spans="1:10">
      <c r="A29" s="64">
        <v>6</v>
      </c>
      <c r="B29" s="65" t="s">
        <v>32</v>
      </c>
      <c r="C29" s="66">
        <v>0</v>
      </c>
      <c r="D29" s="67"/>
      <c r="E29" s="66">
        <f t="shared" ref="E28:E46" si="7">C29*D29</f>
        <v>0</v>
      </c>
      <c r="F29" s="66">
        <v>0</v>
      </c>
      <c r="G29" s="66">
        <v>0</v>
      </c>
      <c r="H29" s="66">
        <f t="shared" ref="H28:H46" si="8">F29+G29</f>
        <v>0</v>
      </c>
      <c r="I29" s="89"/>
      <c r="J29" s="90" t="s">
        <v>33</v>
      </c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8"/>
        <v>0</v>
      </c>
      <c r="I30" s="89"/>
      <c r="J30" s="95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8"/>
        <v>0</v>
      </c>
      <c r="I31" s="89"/>
      <c r="J31" s="95"/>
    </row>
    <row r="32" customHeight="1" spans="1:10">
      <c r="A32" s="64"/>
      <c r="B32" s="65"/>
      <c r="C32" s="66"/>
      <c r="D32" s="67"/>
      <c r="E32" s="66"/>
      <c r="F32" s="66">
        <v>0</v>
      </c>
      <c r="G32" s="66">
        <v>0</v>
      </c>
      <c r="H32" s="66">
        <f t="shared" si="8"/>
        <v>0</v>
      </c>
      <c r="I32" s="89"/>
      <c r="J32" s="95"/>
    </row>
    <row r="33" s="53" customFormat="1" customHeight="1" spans="1:10">
      <c r="A33" s="68"/>
      <c r="B33" s="69" t="s">
        <v>34</v>
      </c>
      <c r="C33" s="70">
        <f>SUM(C29)</f>
        <v>0</v>
      </c>
      <c r="D33" s="70">
        <f t="shared" ref="D33:E33" si="9">SUM(D29)</f>
        <v>0</v>
      </c>
      <c r="E33" s="70">
        <f t="shared" si="9"/>
        <v>0</v>
      </c>
      <c r="F33" s="70">
        <f>SUM(F29:F32)</f>
        <v>0</v>
      </c>
      <c r="G33" s="70">
        <f t="shared" ref="G33:H33" si="10">SUM(G29:G32)</f>
        <v>0</v>
      </c>
      <c r="H33" s="70">
        <f t="shared" si="10"/>
        <v>0</v>
      </c>
      <c r="I33" s="92"/>
      <c r="J33" s="96"/>
    </row>
    <row r="34" customHeight="1" spans="1:10">
      <c r="A34" s="64">
        <v>7</v>
      </c>
      <c r="B34" s="65" t="s">
        <v>35</v>
      </c>
      <c r="C34" s="66">
        <v>0</v>
      </c>
      <c r="D34" s="67"/>
      <c r="E34" s="66">
        <f t="shared" si="7"/>
        <v>0</v>
      </c>
      <c r="F34" s="66">
        <v>0</v>
      </c>
      <c r="G34" s="66">
        <v>0</v>
      </c>
      <c r="H34" s="66">
        <f t="shared" si="8"/>
        <v>0</v>
      </c>
      <c r="I34" s="89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8"/>
        <v>0</v>
      </c>
      <c r="I35" s="89"/>
      <c r="J35" s="98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8"/>
        <v>0</v>
      </c>
      <c r="I36" s="89"/>
      <c r="J36" s="98"/>
    </row>
    <row r="37" customHeight="1" spans="1:10">
      <c r="A37" s="64"/>
      <c r="B37" s="65"/>
      <c r="C37" s="66"/>
      <c r="D37" s="67"/>
      <c r="E37" s="66"/>
      <c r="F37" s="66">
        <v>0</v>
      </c>
      <c r="G37" s="66">
        <v>0</v>
      </c>
      <c r="H37" s="66">
        <f t="shared" si="8"/>
        <v>0</v>
      </c>
      <c r="I37" s="89"/>
      <c r="J37" s="98"/>
    </row>
    <row r="38" s="53" customFormat="1" customHeight="1" spans="1:10">
      <c r="A38" s="68"/>
      <c r="B38" s="69" t="s">
        <v>36</v>
      </c>
      <c r="C38" s="70">
        <f>SUM(C34)</f>
        <v>0</v>
      </c>
      <c r="D38" s="70">
        <f t="shared" ref="D38:E38" si="11">SUM(D34)</f>
        <v>0</v>
      </c>
      <c r="E38" s="70">
        <f t="shared" si="11"/>
        <v>0</v>
      </c>
      <c r="F38" s="70">
        <f>SUM(F34:F37)</f>
        <v>0</v>
      </c>
      <c r="G38" s="70">
        <f t="shared" ref="G38:H38" si="12">SUM(G34:G37)</f>
        <v>0</v>
      </c>
      <c r="H38" s="70">
        <f t="shared" si="12"/>
        <v>0</v>
      </c>
      <c r="I38" s="92"/>
      <c r="J38" s="99"/>
    </row>
    <row r="39" customHeight="1" spans="1:10">
      <c r="A39" s="64">
        <v>8</v>
      </c>
      <c r="B39" s="65" t="s">
        <v>37</v>
      </c>
      <c r="C39" s="66">
        <v>0</v>
      </c>
      <c r="D39" s="67"/>
      <c r="E39" s="66">
        <f t="shared" si="7"/>
        <v>0</v>
      </c>
      <c r="F39" s="66">
        <v>0</v>
      </c>
      <c r="G39" s="66">
        <v>0</v>
      </c>
      <c r="H39" s="66">
        <f t="shared" si="8"/>
        <v>0</v>
      </c>
      <c r="I39" s="89"/>
      <c r="J39" s="94" t="s">
        <v>38</v>
      </c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8"/>
        <v>0</v>
      </c>
      <c r="I40" s="89"/>
      <c r="J40" s="95"/>
    </row>
    <row r="41" s="53" customFormat="1" customHeight="1" spans="1:10">
      <c r="A41" s="68"/>
      <c r="B41" s="69" t="s">
        <v>39</v>
      </c>
      <c r="C41" s="70">
        <f>SUM(C39)</f>
        <v>0</v>
      </c>
      <c r="D41" s="70">
        <f t="shared" ref="D41:E41" si="13">SUM(D39)</f>
        <v>0</v>
      </c>
      <c r="E41" s="70">
        <f t="shared" si="13"/>
        <v>0</v>
      </c>
      <c r="F41" s="70">
        <f>SUM(F39:F40)</f>
        <v>0</v>
      </c>
      <c r="G41" s="70">
        <f t="shared" ref="G41:H41" si="14">SUM(G39:G40)</f>
        <v>0</v>
      </c>
      <c r="H41" s="70">
        <f t="shared" si="14"/>
        <v>0</v>
      </c>
      <c r="I41" s="92"/>
      <c r="J41" s="96"/>
    </row>
    <row r="42" customHeight="1" spans="1:10">
      <c r="A42" s="64">
        <v>9</v>
      </c>
      <c r="B42" s="65" t="s">
        <v>40</v>
      </c>
      <c r="C42" s="66">
        <v>0</v>
      </c>
      <c r="D42" s="67"/>
      <c r="E42" s="66">
        <f t="shared" si="7"/>
        <v>0</v>
      </c>
      <c r="F42" s="66">
        <v>0</v>
      </c>
      <c r="G42" s="66">
        <v>0</v>
      </c>
      <c r="H42" s="66">
        <f t="shared" si="8"/>
        <v>0</v>
      </c>
      <c r="I42" s="89"/>
      <c r="J42" s="90" t="s">
        <v>41</v>
      </c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8"/>
        <v>0</v>
      </c>
      <c r="I43" s="89"/>
      <c r="J43" s="91"/>
    </row>
    <row r="44" customHeight="1" spans="1:10">
      <c r="A44" s="64"/>
      <c r="B44" s="65"/>
      <c r="C44" s="66"/>
      <c r="D44" s="67"/>
      <c r="E44" s="66"/>
      <c r="F44" s="66">
        <v>0</v>
      </c>
      <c r="G44" s="66">
        <v>0</v>
      </c>
      <c r="H44" s="66">
        <f t="shared" si="8"/>
        <v>0</v>
      </c>
      <c r="I44" s="89"/>
      <c r="J44" s="91"/>
    </row>
    <row r="45" s="53" customFormat="1" customHeight="1" spans="1:10">
      <c r="A45" s="68"/>
      <c r="B45" s="69" t="s">
        <v>42</v>
      </c>
      <c r="C45" s="70">
        <f>SUM(C42)</f>
        <v>0</v>
      </c>
      <c r="D45" s="70">
        <f t="shared" ref="D45:E45" si="15">SUM(D42)</f>
        <v>0</v>
      </c>
      <c r="E45" s="70">
        <f t="shared" si="15"/>
        <v>0</v>
      </c>
      <c r="F45" s="70">
        <f>SUM(F42:F44)</f>
        <v>0</v>
      </c>
      <c r="G45" s="70">
        <f t="shared" ref="G45:H45" si="16">SUM(G42:G44)</f>
        <v>0</v>
      </c>
      <c r="H45" s="70">
        <f t="shared" si="16"/>
        <v>0</v>
      </c>
      <c r="I45" s="92"/>
      <c r="J45" s="93"/>
    </row>
    <row r="46" customHeight="1" spans="1:10">
      <c r="A46" s="71">
        <v>10</v>
      </c>
      <c r="B46" s="65" t="s">
        <v>43</v>
      </c>
      <c r="C46" s="66">
        <v>0</v>
      </c>
      <c r="D46" s="67">
        <v>0</v>
      </c>
      <c r="E46" s="66">
        <f t="shared" si="7"/>
        <v>0</v>
      </c>
      <c r="F46" s="66">
        <v>0</v>
      </c>
      <c r="G46" s="66">
        <v>0</v>
      </c>
      <c r="H46" s="66">
        <f t="shared" si="8"/>
        <v>0</v>
      </c>
      <c r="I46" s="89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ref="H47:H52" si="17">F47+G47</f>
        <v>0</v>
      </c>
      <c r="I47" s="89"/>
      <c r="J47" s="98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7"/>
        <v>0</v>
      </c>
      <c r="I48" s="89"/>
      <c r="J48" s="98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7"/>
        <v>0</v>
      </c>
      <c r="I49" s="89"/>
      <c r="J49" s="98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7"/>
        <v>0</v>
      </c>
      <c r="I50" s="89"/>
      <c r="J50" s="98"/>
    </row>
    <row r="51" customHeight="1" spans="1:10">
      <c r="A51" s="77"/>
      <c r="B51" s="65"/>
      <c r="C51" s="66"/>
      <c r="D51" s="67"/>
      <c r="E51" s="66"/>
      <c r="F51" s="66">
        <v>0</v>
      </c>
      <c r="G51" s="66">
        <v>0</v>
      </c>
      <c r="H51" s="66">
        <f t="shared" si="17"/>
        <v>0</v>
      </c>
      <c r="I51" s="89"/>
      <c r="J51" s="98"/>
    </row>
    <row r="52" customHeight="1" spans="1:10">
      <c r="A52" s="74"/>
      <c r="B52" s="65"/>
      <c r="C52" s="66"/>
      <c r="D52" s="67"/>
      <c r="E52" s="66"/>
      <c r="F52" s="66">
        <v>0</v>
      </c>
      <c r="G52" s="66">
        <v>0</v>
      </c>
      <c r="H52" s="66">
        <f t="shared" si="17"/>
        <v>0</v>
      </c>
      <c r="I52" s="89"/>
      <c r="J52" s="98"/>
    </row>
    <row r="53" s="53" customFormat="1" customHeight="1" spans="1:10">
      <c r="A53" s="68"/>
      <c r="B53" s="69" t="s">
        <v>44</v>
      </c>
      <c r="C53" s="70">
        <f>SUM(C46)</f>
        <v>0</v>
      </c>
      <c r="D53" s="70">
        <f t="shared" ref="D53:E53" si="18">SUM(D46)</f>
        <v>0</v>
      </c>
      <c r="E53" s="70">
        <f t="shared" si="18"/>
        <v>0</v>
      </c>
      <c r="F53" s="70">
        <f>SUM(F46:F52)</f>
        <v>0</v>
      </c>
      <c r="G53" s="70">
        <f t="shared" ref="G53:H53" si="19">SUM(G46:G52)</f>
        <v>0</v>
      </c>
      <c r="H53" s="70">
        <f t="shared" si="19"/>
        <v>0</v>
      </c>
      <c r="I53" s="92"/>
      <c r="J53" s="99"/>
    </row>
    <row r="54" customHeight="1" spans="1:10">
      <c r="A54" s="68"/>
      <c r="B54" s="69" t="s">
        <v>45</v>
      </c>
      <c r="C54" s="70">
        <f>SUM(C53,C45,C41,C38,C33,C28,C24,C21,C16,C13)</f>
        <v>0</v>
      </c>
      <c r="D54" s="70">
        <f t="shared" ref="D54:H54" si="20">SUM(D53,D45,D41,D38,D33,D28,D24,D21,D16,D13)</f>
        <v>1</v>
      </c>
      <c r="E54" s="70">
        <f t="shared" si="20"/>
        <v>0</v>
      </c>
      <c r="F54" s="70">
        <f t="shared" si="20"/>
        <v>439.3</v>
      </c>
      <c r="G54" s="70">
        <f t="shared" si="20"/>
        <v>0</v>
      </c>
      <c r="H54" s="70">
        <f t="shared" si="20"/>
        <v>439.3</v>
      </c>
      <c r="I54" s="92"/>
      <c r="J54" s="100"/>
    </row>
    <row r="58" customHeight="1" spans="1:9">
      <c r="A58" s="80" t="s">
        <v>46</v>
      </c>
      <c r="B58" s="81"/>
      <c r="C58" s="82" t="s">
        <v>47</v>
      </c>
      <c r="D58" s="82"/>
      <c r="E58" s="82" t="s">
        <v>48</v>
      </c>
      <c r="F58" s="82"/>
      <c r="G58" s="82" t="s">
        <v>49</v>
      </c>
      <c r="H58" s="82"/>
      <c r="I58" s="101" t="s">
        <v>50</v>
      </c>
    </row>
    <row r="59" customHeight="1" spans="1:9">
      <c r="A59" s="83">
        <f>E54</f>
        <v>0</v>
      </c>
      <c r="B59" s="84"/>
      <c r="C59" s="84">
        <f>H54</f>
        <v>439.3</v>
      </c>
      <c r="D59" s="84"/>
      <c r="E59" s="84">
        <f>F54</f>
        <v>439.3</v>
      </c>
      <c r="F59" s="84"/>
      <c r="G59" s="84">
        <f>G54</f>
        <v>0</v>
      </c>
      <c r="H59" s="84"/>
      <c r="I59" s="102">
        <f>A59-C59</f>
        <v>-439.3</v>
      </c>
    </row>
    <row r="61" customHeight="1" spans="1:9">
      <c r="A61" s="85" t="s">
        <v>51</v>
      </c>
      <c r="B61" s="86"/>
      <c r="C61" s="87" t="s">
        <v>52</v>
      </c>
      <c r="D61" s="85"/>
      <c r="E61" s="85" t="s">
        <v>53</v>
      </c>
      <c r="F61" s="85"/>
      <c r="G61" s="85" t="s">
        <v>54</v>
      </c>
      <c r="H61" s="85"/>
      <c r="I61" s="86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topLeftCell="A31" workbookViewId="0">
      <selection activeCell="M29" sqref="M29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7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9"/>
      <c r="J7" s="40">
        <v>43275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1"/>
      <c r="J8" s="15" t="s">
        <v>68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887</v>
      </c>
      <c r="H11" s="25"/>
      <c r="I11" s="43"/>
      <c r="J11" s="44"/>
      <c r="K11" s="45"/>
    </row>
    <row r="12" ht="20.1" customHeight="1" spans="2:11">
      <c r="B12" s="22">
        <v>2</v>
      </c>
      <c r="C12" s="23"/>
      <c r="D12" s="26"/>
      <c r="E12" s="22" t="s">
        <v>77</v>
      </c>
      <c r="F12" s="23"/>
      <c r="G12" s="25">
        <v>284.66</v>
      </c>
      <c r="H12" s="25"/>
      <c r="I12" s="43"/>
      <c r="J12" s="44"/>
      <c r="K12" s="45"/>
    </row>
    <row r="13" ht="20.1" customHeight="1" spans="2:11">
      <c r="B13" s="22"/>
      <c r="C13" s="23"/>
      <c r="D13" s="26"/>
      <c r="E13" s="22" t="s">
        <v>78</v>
      </c>
      <c r="F13" s="23"/>
      <c r="G13" s="25">
        <v>304.2</v>
      </c>
      <c r="H13" s="25"/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/>
      <c r="H14" s="25"/>
      <c r="I14" s="43"/>
      <c r="J14" s="44"/>
      <c r="K14" s="45"/>
    </row>
    <row r="15" ht="20.1" customHeight="1" spans="2:11">
      <c r="B15" s="22"/>
      <c r="C15" s="23"/>
      <c r="D15" s="26"/>
      <c r="E15" s="22"/>
      <c r="F15" s="23"/>
      <c r="G15" s="25"/>
      <c r="H15" s="27"/>
      <c r="I15" s="43"/>
      <c r="J15" s="44"/>
      <c r="K15" s="45"/>
    </row>
    <row r="16" ht="20.1" customHeight="1" spans="2:11">
      <c r="B16" s="22">
        <v>3</v>
      </c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4</v>
      </c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>
        <v>5</v>
      </c>
      <c r="C18" s="23"/>
      <c r="D18" s="24" t="s">
        <v>43</v>
      </c>
      <c r="E18" s="28"/>
      <c r="F18" s="28"/>
      <c r="G18" s="25"/>
      <c r="H18" s="25"/>
      <c r="I18" s="43"/>
      <c r="J18" s="44"/>
      <c r="K18" s="45"/>
    </row>
    <row r="19" ht="20.1" customHeight="1" spans="2:11">
      <c r="B19" s="22">
        <v>6</v>
      </c>
      <c r="C19" s="23"/>
      <c r="D19" s="26"/>
      <c r="E19" s="28"/>
      <c r="F19" s="28"/>
      <c r="G19" s="25"/>
      <c r="H19" s="25"/>
      <c r="I19" s="43"/>
      <c r="J19" s="44"/>
      <c r="K19" s="45"/>
    </row>
    <row r="20" ht="20.1" customHeight="1" spans="2:11">
      <c r="B20" s="22">
        <v>7</v>
      </c>
      <c r="C20" s="23"/>
      <c r="D20" s="29"/>
      <c r="E20" s="28"/>
      <c r="F20" s="28"/>
      <c r="G20" s="25"/>
      <c r="H20" s="25"/>
      <c r="I20" s="43"/>
      <c r="J20" s="44"/>
      <c r="K20" s="45"/>
    </row>
    <row r="21" ht="20.1" customHeight="1" spans="2:11">
      <c r="B21" s="19" t="s">
        <v>45</v>
      </c>
      <c r="C21" s="30"/>
      <c r="D21" s="30"/>
      <c r="E21" s="30"/>
      <c r="F21" s="20"/>
      <c r="G21" s="31">
        <f>SUM(G11:G20)</f>
        <v>1475.86</v>
      </c>
      <c r="H21" s="31">
        <f>SUM(H11:H20)</f>
        <v>0</v>
      </c>
      <c r="I21" s="46">
        <f>SUM(I11:J20)</f>
        <v>0</v>
      </c>
      <c r="J21" s="47"/>
      <c r="K21" s="48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9"/>
      <c r="K22" s="16"/>
    </row>
    <row r="23" ht="20.1" customHeight="1" spans="2:11">
      <c r="B23" s="21" t="s">
        <v>72</v>
      </c>
      <c r="C23" s="21"/>
      <c r="D23" s="21"/>
      <c r="E23" s="21"/>
      <c r="F23" s="21"/>
      <c r="G23" s="21" t="s">
        <v>79</v>
      </c>
      <c r="H23" s="21"/>
      <c r="I23" s="21"/>
      <c r="J23" s="21"/>
      <c r="K23" s="21" t="s">
        <v>80</v>
      </c>
    </row>
    <row r="24" ht="20.1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0">
        <f>SUM(B24:J24)</f>
        <v>0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81</v>
      </c>
      <c r="C26" s="16"/>
      <c r="D26" s="16"/>
      <c r="E26" s="16"/>
      <c r="F26" s="16" t="s">
        <v>52</v>
      </c>
      <c r="G26" s="16" t="s">
        <v>82</v>
      </c>
      <c r="H26" s="16"/>
      <c r="I26" s="16"/>
      <c r="J26" s="16" t="s">
        <v>54</v>
      </c>
      <c r="K26" s="16"/>
    </row>
    <row r="27" ht="15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9" ht="18.75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56</v>
      </c>
      <c r="E31" s="6"/>
      <c r="F31" s="7" t="s">
        <v>57</v>
      </c>
      <c r="G31" s="7"/>
      <c r="H31" s="6" t="s">
        <v>58</v>
      </c>
      <c r="I31" s="5"/>
      <c r="J31" s="7" t="s">
        <v>59</v>
      </c>
      <c r="K31" s="37"/>
    </row>
    <row r="32" ht="20.1" customHeight="1" spans="2:11">
      <c r="B32" s="8"/>
      <c r="C32" s="9"/>
      <c r="D32" s="10" t="s">
        <v>60</v>
      </c>
      <c r="E32" s="10"/>
      <c r="F32" s="11" t="s">
        <v>61</v>
      </c>
      <c r="G32" s="11"/>
      <c r="H32" s="10" t="s">
        <v>62</v>
      </c>
      <c r="I32" s="9"/>
      <c r="J32" s="11" t="s">
        <v>63</v>
      </c>
      <c r="K32" s="38"/>
    </row>
    <row r="33" ht="20.1" customHeight="1" spans="2:11">
      <c r="B33" s="8"/>
      <c r="C33" s="9"/>
      <c r="D33" s="10" t="s">
        <v>64</v>
      </c>
      <c r="E33" s="10"/>
      <c r="F33" s="11" t="s">
        <v>65</v>
      </c>
      <c r="G33" s="11"/>
      <c r="H33" s="10" t="s">
        <v>66</v>
      </c>
      <c r="I33" s="39"/>
      <c r="J33" s="40">
        <v>43275</v>
      </c>
      <c r="K33" s="38"/>
    </row>
    <row r="34" ht="20.1" customHeight="1" spans="2:11">
      <c r="B34" s="12"/>
      <c r="C34" s="13"/>
      <c r="D34" s="14"/>
      <c r="E34" s="14"/>
      <c r="F34" s="15"/>
      <c r="G34" s="15"/>
      <c r="H34" s="14" t="s">
        <v>67</v>
      </c>
      <c r="I34" s="41"/>
      <c r="J34" s="15" t="s">
        <v>68</v>
      </c>
      <c r="K34" s="42"/>
    </row>
    <row r="35" ht="20.1" customHeight="1"/>
    <row r="36" ht="20.1" customHeight="1" spans="2:11">
      <c r="B36" s="28"/>
      <c r="C36" s="28"/>
      <c r="D36" s="33" t="s">
        <v>84</v>
      </c>
      <c r="E36" s="28" t="s">
        <v>85</v>
      </c>
      <c r="F36" s="28"/>
      <c r="G36" s="25" t="s">
        <v>86</v>
      </c>
      <c r="H36" s="25" t="s">
        <v>87</v>
      </c>
      <c r="I36" s="25" t="s">
        <v>45</v>
      </c>
      <c r="J36" s="25"/>
      <c r="K36" s="51" t="s">
        <v>74</v>
      </c>
    </row>
    <row r="37" ht="20.1" customHeight="1" spans="2:11">
      <c r="B37" s="28">
        <v>1</v>
      </c>
      <c r="C37" s="28"/>
      <c r="D37" s="34" t="s">
        <v>88</v>
      </c>
      <c r="E37" s="35" t="s">
        <v>89</v>
      </c>
      <c r="F37" s="28"/>
      <c r="G37" s="25">
        <v>100</v>
      </c>
      <c r="H37" s="25">
        <v>4</v>
      </c>
      <c r="I37" s="43">
        <f>G37*H37</f>
        <v>400</v>
      </c>
      <c r="J37" s="44"/>
      <c r="K37" s="52"/>
    </row>
    <row r="38" ht="20.1" customHeight="1" spans="2:11">
      <c r="B38" s="28">
        <v>2</v>
      </c>
      <c r="C38" s="28"/>
      <c r="D38" s="34"/>
      <c r="E38" s="28"/>
      <c r="F38" s="28"/>
      <c r="G38" s="25"/>
      <c r="H38" s="25"/>
      <c r="I38" s="43">
        <f t="shared" ref="I38:I39" si="0">G38*H38</f>
        <v>0</v>
      </c>
      <c r="J38" s="44"/>
      <c r="K38" s="52"/>
    </row>
    <row r="39" ht="20.1" customHeight="1" spans="2:11">
      <c r="B39" s="28">
        <v>3</v>
      </c>
      <c r="C39" s="28"/>
      <c r="D39" s="34"/>
      <c r="E39" s="28"/>
      <c r="F39" s="28"/>
      <c r="G39" s="25">
        <v>0</v>
      </c>
      <c r="H39" s="25"/>
      <c r="I39" s="43">
        <f t="shared" si="0"/>
        <v>0</v>
      </c>
      <c r="J39" s="44"/>
      <c r="K39" s="52"/>
    </row>
    <row r="40" ht="20.1" customHeight="1" spans="2:11">
      <c r="B40" s="19" t="s">
        <v>45</v>
      </c>
      <c r="C40" s="30"/>
      <c r="D40" s="30"/>
      <c r="E40" s="30"/>
      <c r="F40" s="20"/>
      <c r="G40" s="31"/>
      <c r="H40" s="31">
        <f>SUM(H22:H39)</f>
        <v>4</v>
      </c>
      <c r="I40" s="46">
        <f>SUM(I37:J39)</f>
        <v>400</v>
      </c>
      <c r="J40" s="47"/>
      <c r="K40" s="48"/>
    </row>
    <row r="41" ht="20.1" customHeight="1" spans="2:11">
      <c r="B41" s="16" t="s">
        <v>81</v>
      </c>
      <c r="C41" s="16"/>
      <c r="D41" s="16"/>
      <c r="E41" s="16"/>
      <c r="F41" s="16" t="s">
        <v>52</v>
      </c>
      <c r="G41" s="16" t="s">
        <v>82</v>
      </c>
      <c r="H41" s="16"/>
      <c r="I41" s="16"/>
      <c r="J41" s="16" t="s">
        <v>54</v>
      </c>
      <c r="K41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Tourism-壮汉</cp:lastModifiedBy>
  <dcterms:created xsi:type="dcterms:W3CDTF">2014-04-15T08:52:00Z</dcterms:created>
  <cp:lastPrinted>2017-09-06T05:53:00Z</cp:lastPrinted>
  <dcterms:modified xsi:type="dcterms:W3CDTF">2019-06-24T09:10:58Z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