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9A2354EE-F377-4110-9E46-19CBA5A3CB5C}" xr6:coauthVersionLast="40" xr6:coauthVersionMax="40" xr10:uidLastSave="{00000000-0000-0000-0000-000000000000}"/>
  <bookViews>
    <workbookView xWindow="0" yWindow="30" windowWidth="19440" windowHeight="7770" xr2:uid="{00000000-000D-0000-FFFF-FFFF00000000}"/>
  </bookViews>
  <sheets>
    <sheet name="总计" sheetId="7" r:id="rId1"/>
    <sheet name="1124 重庆" sheetId="2" r:id="rId2"/>
    <sheet name="贺青卿" sheetId="3" r:id="rId3"/>
    <sheet name="李鲁传" sheetId="4" r:id="rId4"/>
    <sheet name="李良" sheetId="5" r:id="rId5"/>
    <sheet name="1215 重庆" sheetId="6" r:id="rId6"/>
    <sheet name="1229  桂林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7" l="1"/>
  <c r="F14" i="7"/>
  <c r="F13" i="7"/>
  <c r="F12" i="7"/>
  <c r="F11" i="7"/>
  <c r="F10" i="7"/>
  <c r="F17" i="7" l="1"/>
  <c r="G11" i="6"/>
  <c r="G10" i="6"/>
  <c r="G9" i="6"/>
  <c r="G8" i="6"/>
  <c r="G7" i="6"/>
  <c r="G6" i="6"/>
  <c r="G5" i="6"/>
  <c r="G4" i="6"/>
  <c r="G12" i="6" l="1"/>
  <c r="G13" i="6" s="1"/>
  <c r="G14" i="6" l="1"/>
  <c r="G11" i="5" l="1"/>
  <c r="G10" i="5"/>
  <c r="G10" i="4"/>
  <c r="G9" i="4"/>
  <c r="G8" i="4"/>
  <c r="G7" i="4"/>
  <c r="G6" i="4"/>
  <c r="G5" i="4"/>
  <c r="G11" i="4" s="1"/>
  <c r="G4" i="4"/>
  <c r="G11" i="3"/>
  <c r="G10" i="3"/>
  <c r="G9" i="3"/>
  <c r="G8" i="3"/>
  <c r="G7" i="3"/>
  <c r="G6" i="3"/>
  <c r="G5" i="3"/>
  <c r="G4" i="3"/>
  <c r="G12" i="5" l="1"/>
  <c r="G13" i="5" s="1"/>
  <c r="G12" i="4"/>
  <c r="G13" i="4" s="1"/>
  <c r="G12" i="3"/>
  <c r="G13" i="3" s="1"/>
  <c r="G14" i="5" l="1"/>
  <c r="G14" i="4"/>
  <c r="G14" i="3"/>
  <c r="G10" i="2" l="1"/>
  <c r="G9" i="2"/>
  <c r="G8" i="2"/>
  <c r="G7" i="2"/>
  <c r="G6" i="2"/>
  <c r="G5" i="2"/>
  <c r="G4" i="2"/>
  <c r="G11" i="2" s="1"/>
  <c r="G12" i="2" l="1"/>
  <c r="G13" i="2" s="1"/>
  <c r="G14" i="2" l="1"/>
  <c r="G7" i="1"/>
  <c r="G4" i="1"/>
  <c r="G6" i="1"/>
  <c r="G5" i="1"/>
  <c r="G8" i="1"/>
  <c r="G9" i="1"/>
  <c r="G10" i="1"/>
  <c r="G11" i="1" l="1"/>
  <c r="G12" i="1" s="1"/>
  <c r="G13" i="1" s="1"/>
  <c r="G14" i="1" l="1"/>
</calcChain>
</file>

<file path=xl/sharedStrings.xml><?xml version="1.0" encoding="utf-8"?>
<sst xmlns="http://schemas.openxmlformats.org/spreadsheetml/2006/main" count="145" uniqueCount="31">
  <si>
    <t xml:space="preserve"> </t>
    <phoneticPr fontId="3" type="noConversion"/>
  </si>
  <si>
    <t>费用合计</t>
    <phoneticPr fontId="3" type="noConversion"/>
  </si>
  <si>
    <t>第一部分专家差旅费用</t>
    <phoneticPr fontId="3" type="noConversion"/>
  </si>
  <si>
    <t>差旅</t>
    <phoneticPr fontId="3" type="noConversion"/>
  </si>
  <si>
    <t>机票费用</t>
    <phoneticPr fontId="3" type="noConversion"/>
  </si>
  <si>
    <t>会议接送</t>
    <phoneticPr fontId="3" type="noConversion"/>
  </si>
  <si>
    <t>住宿费</t>
    <phoneticPr fontId="3" type="noConversion"/>
  </si>
  <si>
    <t>餐费</t>
    <phoneticPr fontId="3" type="noConversion"/>
  </si>
  <si>
    <t>甲状腺领域会议讲者支持项目预算</t>
    <phoneticPr fontId="3" type="noConversion"/>
  </si>
  <si>
    <t>旅行社增值税税费不含专家劳务费（6%）</t>
    <phoneticPr fontId="3" type="noConversion"/>
  </si>
  <si>
    <t>项目</t>
    <phoneticPr fontId="3" type="noConversion"/>
  </si>
  <si>
    <t>单价</t>
    <phoneticPr fontId="3" type="noConversion"/>
  </si>
  <si>
    <t>次数</t>
    <phoneticPr fontId="3" type="noConversion"/>
  </si>
  <si>
    <t>人数</t>
    <phoneticPr fontId="3" type="noConversion"/>
  </si>
  <si>
    <t>小计</t>
    <phoneticPr fontId="3" type="noConversion"/>
  </si>
  <si>
    <t>备注</t>
    <phoneticPr fontId="3" type="noConversion"/>
  </si>
  <si>
    <r>
      <t>旅行社服务费（8%）：</t>
    </r>
    <r>
      <rPr>
        <b/>
        <sz val="10"/>
        <color rgb="FFFF0000"/>
        <rFont val="微软雅黑"/>
        <family val="2"/>
        <charset val="134"/>
      </rPr>
      <t>1.包含安排专家差旅（机票、住宿、用餐、会议接送等）的服务费用.
                                    2.收集专家劳务费所需资料（身份证复印件、医师证复印件、银行卡复印件、签到表、讲课协
                                       议、支出凭单、会议照片等）的服务费用。</t>
    </r>
    <phoneticPr fontId="3" type="noConversion"/>
  </si>
  <si>
    <t>会议费用总计</t>
    <phoneticPr fontId="3" type="noConversion"/>
  </si>
  <si>
    <t>家-机场</t>
    <phoneticPr fontId="3" type="noConversion"/>
  </si>
  <si>
    <t>机场-会场</t>
    <phoneticPr fontId="3" type="noConversion"/>
  </si>
  <si>
    <t xml:space="preserve">会场-机场 </t>
    <phoneticPr fontId="3" type="noConversion"/>
  </si>
  <si>
    <t>机场-家</t>
    <phoneticPr fontId="3" type="noConversion"/>
  </si>
  <si>
    <t>高铁</t>
    <phoneticPr fontId="3" type="noConversion"/>
  </si>
  <si>
    <t>济南-淄博往返</t>
    <phoneticPr fontId="3" type="noConversion"/>
  </si>
  <si>
    <t>会议场次</t>
    <phoneticPr fontId="3" type="noConversion"/>
  </si>
  <si>
    <t>会议地点</t>
    <phoneticPr fontId="3" type="noConversion"/>
  </si>
  <si>
    <t>结算金额</t>
    <phoneticPr fontId="3" type="noConversion"/>
  </si>
  <si>
    <t>重庆</t>
    <phoneticPr fontId="3" type="noConversion"/>
  </si>
  <si>
    <t>淄博</t>
    <phoneticPr fontId="3" type="noConversion"/>
  </si>
  <si>
    <t>桂林</t>
    <phoneticPr fontId="3" type="noConversion"/>
  </si>
  <si>
    <t>合计：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</si>
</sst>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(* #,##0.00_);_(* \(#,##0.00\);_(* &quot;-&quot;??_);_(@_)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38" fontId="2" fillId="0" borderId="0" xfId="0" applyNumberFormat="1" applyFont="1">
      <alignment vertical="center"/>
    </xf>
    <xf numFmtId="0" fontId="6" fillId="0" borderId="4" xfId="0" applyFont="1" applyBorder="1" applyAlignment="1">
      <alignment vertical="center" wrapText="1"/>
    </xf>
    <xf numFmtId="40" fontId="6" fillId="0" borderId="4" xfId="1" applyNumberFormat="1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40" fontId="5" fillId="3" borderId="4" xfId="1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38" fontId="0" fillId="0" borderId="0" xfId="0" applyNumberFormat="1" applyFill="1" applyAlignment="1">
      <alignment horizontal="center" vertical="center"/>
    </xf>
    <xf numFmtId="40" fontId="0" fillId="0" borderId="0" xfId="0" applyNumberFormat="1" applyFill="1" applyAlignment="1">
      <alignment horizontal="center" vertical="center"/>
    </xf>
    <xf numFmtId="40" fontId="0" fillId="0" borderId="0" xfId="0" applyNumberFormat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 2" xfId="3" xr:uid="{00000000-0005-0000-0000-000002000000}"/>
    <cellStyle name="千位分隔" xfId="1" builtinId="3"/>
    <cellStyle name="千位分隔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0336A-1774-4515-BEE9-F71941C1DB3A}">
  <dimension ref="C8:M24"/>
  <sheetViews>
    <sheetView tabSelected="1" topLeftCell="A2" workbookViewId="0">
      <selection activeCell="G17" sqref="G17"/>
    </sheetView>
  </sheetViews>
  <sheetFormatPr defaultRowHeight="13.5" x14ac:dyDescent="0.15"/>
  <sheetData>
    <row r="8" spans="3:13" x14ac:dyDescent="0.15">
      <c r="C8" s="19"/>
      <c r="D8" s="19"/>
      <c r="E8" s="19"/>
      <c r="F8" s="20"/>
      <c r="G8" s="19"/>
    </row>
    <row r="9" spans="3:13" x14ac:dyDescent="0.15">
      <c r="C9" s="19"/>
      <c r="D9" s="19" t="s">
        <v>24</v>
      </c>
      <c r="E9" s="19" t="s">
        <v>25</v>
      </c>
      <c r="F9" s="20" t="s">
        <v>26</v>
      </c>
      <c r="G9" s="19"/>
    </row>
    <row r="10" spans="3:13" x14ac:dyDescent="0.15">
      <c r="C10" s="19"/>
      <c r="D10" s="19">
        <v>12</v>
      </c>
      <c r="E10" s="19" t="s">
        <v>27</v>
      </c>
      <c r="F10" s="21">
        <f>'1124 重庆'!G14</f>
        <v>3465.3096</v>
      </c>
      <c r="G10" s="19"/>
    </row>
    <row r="11" spans="3:13" x14ac:dyDescent="0.15">
      <c r="C11" s="19"/>
      <c r="D11" s="19">
        <v>13</v>
      </c>
      <c r="E11" s="19" t="s">
        <v>28</v>
      </c>
      <c r="F11" s="21">
        <f>贺青卿!G14</f>
        <v>1635.1178399999999</v>
      </c>
      <c r="G11" s="19"/>
    </row>
    <row r="12" spans="3:13" x14ac:dyDescent="0.15">
      <c r="C12" s="19"/>
      <c r="D12" s="19">
        <v>13</v>
      </c>
      <c r="E12" s="19" t="s">
        <v>28</v>
      </c>
      <c r="F12" s="21">
        <f>李鲁传!G14</f>
        <v>1634.6599200000001</v>
      </c>
      <c r="G12" s="19"/>
    </row>
    <row r="13" spans="3:13" x14ac:dyDescent="0.15">
      <c r="C13" s="19"/>
      <c r="D13" s="19">
        <v>13</v>
      </c>
      <c r="E13" s="19" t="s">
        <v>28</v>
      </c>
      <c r="F13" s="21">
        <f>李良!G14</f>
        <v>343.44</v>
      </c>
      <c r="G13" s="19"/>
      <c r="M13" s="1"/>
    </row>
    <row r="14" spans="3:13" x14ac:dyDescent="0.15">
      <c r="C14" s="19"/>
      <c r="D14" s="19">
        <v>14</v>
      </c>
      <c r="E14" s="19" t="s">
        <v>27</v>
      </c>
      <c r="F14" s="21">
        <f>'1215 重庆'!G14</f>
        <v>5665.6152000000002</v>
      </c>
      <c r="G14" s="19"/>
      <c r="M14" s="1"/>
    </row>
    <row r="15" spans="3:13" x14ac:dyDescent="0.15">
      <c r="C15" s="19"/>
      <c r="D15" s="19">
        <v>15</v>
      </c>
      <c r="E15" s="19" t="s">
        <v>29</v>
      </c>
      <c r="F15" s="21">
        <f>'1229  桂林'!G14</f>
        <v>1954.7459999999999</v>
      </c>
      <c r="G15" s="19"/>
      <c r="M15" s="1"/>
    </row>
    <row r="16" spans="3:13" x14ac:dyDescent="0.15">
      <c r="C16" s="19"/>
      <c r="D16" s="19"/>
      <c r="E16" s="19"/>
      <c r="F16" s="21"/>
      <c r="G16" s="19"/>
      <c r="M16" s="1"/>
    </row>
    <row r="17" spans="3:13" x14ac:dyDescent="0.15">
      <c r="C17" s="19"/>
      <c r="D17" s="19"/>
      <c r="E17" s="19" t="s">
        <v>30</v>
      </c>
      <c r="F17" s="21">
        <f>SUM(F10:F16)</f>
        <v>14698.888559999999</v>
      </c>
      <c r="G17" s="19"/>
      <c r="M17" s="1"/>
    </row>
    <row r="18" spans="3:13" x14ac:dyDescent="0.15">
      <c r="C18" s="19"/>
      <c r="D18" s="19"/>
      <c r="E18" s="19"/>
      <c r="F18" s="21"/>
      <c r="G18" s="19"/>
      <c r="M18" s="1"/>
    </row>
    <row r="19" spans="3:13" x14ac:dyDescent="0.15">
      <c r="C19" s="19"/>
      <c r="D19" s="19"/>
      <c r="E19" s="19"/>
      <c r="F19" s="21"/>
      <c r="G19" s="19"/>
    </row>
    <row r="20" spans="3:13" x14ac:dyDescent="0.15">
      <c r="C20" s="19"/>
      <c r="D20" s="19"/>
      <c r="E20" s="19"/>
      <c r="F20" s="22"/>
      <c r="G20" s="19"/>
    </row>
    <row r="21" spans="3:13" x14ac:dyDescent="0.15">
      <c r="C21" s="19"/>
      <c r="D21" s="19"/>
      <c r="E21" s="19"/>
      <c r="F21" s="22"/>
      <c r="G21" s="19"/>
    </row>
    <row r="22" spans="3:13" x14ac:dyDescent="0.15">
      <c r="C22" s="19"/>
      <c r="D22" s="19"/>
      <c r="E22" s="19"/>
      <c r="F22" s="22"/>
      <c r="G22" s="19"/>
    </row>
    <row r="23" spans="3:13" x14ac:dyDescent="0.15">
      <c r="C23" s="19"/>
      <c r="D23" s="19"/>
      <c r="E23" s="19"/>
      <c r="F23" s="23"/>
      <c r="G23" s="19"/>
    </row>
    <row r="24" spans="3:13" x14ac:dyDescent="0.15">
      <c r="C24" s="19"/>
      <c r="D24" s="19"/>
      <c r="E24" s="19"/>
      <c r="F24" s="19"/>
      <c r="G24" s="19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21E37-2502-4441-A8CD-FB210EC2FB3B}">
  <sheetPr>
    <pageSetUpPr fitToPage="1"/>
  </sheetPr>
  <dimension ref="B1:H18"/>
  <sheetViews>
    <sheetView showGridLines="0" topLeftCell="A2" workbookViewId="0">
      <selection activeCell="H12" sqref="H12"/>
    </sheetView>
  </sheetViews>
  <sheetFormatPr defaultColWidth="9" defaultRowHeight="13.5" x14ac:dyDescent="0.15"/>
  <cols>
    <col min="1" max="1" width="2.25" style="1" customWidth="1"/>
    <col min="2" max="2" width="10.625" style="3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4" customWidth="1"/>
    <col min="8" max="8" width="26.25" style="1" customWidth="1"/>
    <col min="9" max="16384" width="9" style="1"/>
  </cols>
  <sheetData>
    <row r="1" spans="2:8" ht="21.75" customHeight="1" x14ac:dyDescent="0.15">
      <c r="B1" s="13" t="s">
        <v>8</v>
      </c>
      <c r="C1" s="14"/>
      <c r="D1" s="14"/>
      <c r="E1" s="14"/>
      <c r="F1" s="14"/>
      <c r="G1" s="14"/>
      <c r="H1" s="14"/>
    </row>
    <row r="2" spans="2:8" customFormat="1" ht="18.75" customHeight="1" x14ac:dyDescent="0.15">
      <c r="B2" s="15" t="s">
        <v>2</v>
      </c>
      <c r="C2" s="16"/>
      <c r="D2" s="16"/>
      <c r="E2" s="16"/>
      <c r="F2" s="16"/>
      <c r="G2" s="16"/>
      <c r="H2" s="16"/>
    </row>
    <row r="3" spans="2:8" ht="16.5" x14ac:dyDescent="0.15">
      <c r="B3" s="2"/>
      <c r="C3" s="2" t="s">
        <v>10</v>
      </c>
      <c r="D3" s="2" t="s">
        <v>11</v>
      </c>
      <c r="E3" s="2" t="s">
        <v>13</v>
      </c>
      <c r="F3" s="2" t="s">
        <v>12</v>
      </c>
      <c r="G3" s="6" t="s">
        <v>14</v>
      </c>
      <c r="H3" s="2" t="s">
        <v>15</v>
      </c>
    </row>
    <row r="4" spans="2:8" ht="16.5" x14ac:dyDescent="0.15">
      <c r="B4" s="17" t="s">
        <v>3</v>
      </c>
      <c r="C4" s="5" t="s">
        <v>4</v>
      </c>
      <c r="D4" s="2">
        <v>1830</v>
      </c>
      <c r="E4" s="2">
        <v>1</v>
      </c>
      <c r="F4" s="2">
        <v>1</v>
      </c>
      <c r="G4" s="6">
        <f>D4*E4*F4</f>
        <v>1830</v>
      </c>
      <c r="H4" s="2"/>
    </row>
    <row r="5" spans="2:8" ht="16.5" x14ac:dyDescent="0.15">
      <c r="B5" s="18"/>
      <c r="C5" s="17" t="s">
        <v>5</v>
      </c>
      <c r="D5" s="2">
        <v>300</v>
      </c>
      <c r="E5" s="2">
        <v>1</v>
      </c>
      <c r="F5" s="2">
        <v>1</v>
      </c>
      <c r="G5" s="6">
        <f>D5*E5*F5</f>
        <v>300</v>
      </c>
      <c r="H5" s="2" t="s">
        <v>18</v>
      </c>
    </row>
    <row r="6" spans="2:8" ht="16.5" x14ac:dyDescent="0.15">
      <c r="B6" s="18"/>
      <c r="C6" s="18"/>
      <c r="D6" s="2">
        <v>148</v>
      </c>
      <c r="E6" s="2">
        <v>1</v>
      </c>
      <c r="F6" s="2">
        <v>1</v>
      </c>
      <c r="G6" s="6">
        <f t="shared" ref="G6:G9" si="0">D6*E6*F6</f>
        <v>148</v>
      </c>
      <c r="H6" s="2" t="s">
        <v>19</v>
      </c>
    </row>
    <row r="7" spans="2:8" ht="16.5" x14ac:dyDescent="0.15">
      <c r="B7" s="18"/>
      <c r="C7" s="18"/>
      <c r="D7" s="2">
        <v>149</v>
      </c>
      <c r="E7" s="2">
        <v>1</v>
      </c>
      <c r="F7" s="2">
        <v>1</v>
      </c>
      <c r="G7" s="6">
        <f t="shared" si="0"/>
        <v>149</v>
      </c>
      <c r="H7" s="2" t="s">
        <v>20</v>
      </c>
    </row>
    <row r="8" spans="2:8" ht="16.5" x14ac:dyDescent="0.15">
      <c r="B8" s="18"/>
      <c r="C8" s="18"/>
      <c r="D8" s="2">
        <v>300</v>
      </c>
      <c r="E8" s="2">
        <v>1</v>
      </c>
      <c r="F8" s="2">
        <v>1</v>
      </c>
      <c r="G8" s="6">
        <f t="shared" si="0"/>
        <v>300</v>
      </c>
      <c r="H8" s="2" t="s">
        <v>21</v>
      </c>
    </row>
    <row r="9" spans="2:8" ht="16.5" x14ac:dyDescent="0.15">
      <c r="B9" s="18"/>
      <c r="C9" s="5" t="s">
        <v>6</v>
      </c>
      <c r="D9" s="2">
        <v>0</v>
      </c>
      <c r="E9" s="2">
        <v>1</v>
      </c>
      <c r="F9" s="2">
        <v>1</v>
      </c>
      <c r="G9" s="6">
        <f t="shared" si="0"/>
        <v>0</v>
      </c>
      <c r="H9" s="2"/>
    </row>
    <row r="10" spans="2:8" ht="16.5" x14ac:dyDescent="0.15">
      <c r="B10" s="18"/>
      <c r="C10" s="5" t="s">
        <v>7</v>
      </c>
      <c r="D10" s="2">
        <v>300</v>
      </c>
      <c r="E10" s="2">
        <v>1</v>
      </c>
      <c r="F10" s="2">
        <v>1</v>
      </c>
      <c r="G10" s="6">
        <f>D10*E10*F10</f>
        <v>300</v>
      </c>
      <c r="H10" s="2"/>
    </row>
    <row r="11" spans="2:8" ht="16.5" x14ac:dyDescent="0.15">
      <c r="B11" s="10" t="s">
        <v>1</v>
      </c>
      <c r="C11" s="11"/>
      <c r="D11" s="11"/>
      <c r="E11" s="11"/>
      <c r="F11" s="12"/>
      <c r="G11" s="9">
        <f>SUM(G4:G10)</f>
        <v>3027</v>
      </c>
      <c r="H11" s="7"/>
    </row>
    <row r="12" spans="2:8" ht="88.5" customHeight="1" x14ac:dyDescent="0.15">
      <c r="B12" s="10" t="s">
        <v>16</v>
      </c>
      <c r="C12" s="11"/>
      <c r="D12" s="11"/>
      <c r="E12" s="11"/>
      <c r="F12" s="12"/>
      <c r="G12" s="9">
        <f>G11*8%</f>
        <v>242.16</v>
      </c>
      <c r="H12" s="7"/>
    </row>
    <row r="13" spans="2:8" ht="16.5" x14ac:dyDescent="0.15">
      <c r="B13" s="10" t="s">
        <v>9</v>
      </c>
      <c r="C13" s="11"/>
      <c r="D13" s="11"/>
      <c r="E13" s="11"/>
      <c r="F13" s="12"/>
      <c r="G13" s="9">
        <f>(SUM(G4:G10)+G12)*6%</f>
        <v>196.14959999999999</v>
      </c>
      <c r="H13" s="8"/>
    </row>
    <row r="14" spans="2:8" ht="16.5" x14ac:dyDescent="0.15">
      <c r="B14" s="10" t="s">
        <v>17</v>
      </c>
      <c r="C14" s="11"/>
      <c r="D14" s="11"/>
      <c r="E14" s="11"/>
      <c r="F14" s="12"/>
      <c r="G14" s="9">
        <f>(G11+G12+G13)</f>
        <v>3465.3096</v>
      </c>
      <c r="H14" s="7"/>
    </row>
    <row r="18" spans="7:7" x14ac:dyDescent="0.15">
      <c r="G18" s="4" t="s">
        <v>0</v>
      </c>
    </row>
  </sheetData>
  <mergeCells count="8">
    <mergeCell ref="B13:F13"/>
    <mergeCell ref="B14:F14"/>
    <mergeCell ref="B1:H1"/>
    <mergeCell ref="B2:H2"/>
    <mergeCell ref="B4:B10"/>
    <mergeCell ref="C5:C8"/>
    <mergeCell ref="B11:F11"/>
    <mergeCell ref="B12:F12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EBDC-38DA-4515-9DCD-7C34D2A19044}">
  <sheetPr>
    <pageSetUpPr fitToPage="1"/>
  </sheetPr>
  <dimension ref="B1:H18"/>
  <sheetViews>
    <sheetView showGridLines="0" workbookViewId="0">
      <selection activeCell="J4" sqref="J4:L4"/>
    </sheetView>
  </sheetViews>
  <sheetFormatPr defaultColWidth="9" defaultRowHeight="13.5" x14ac:dyDescent="0.15"/>
  <cols>
    <col min="1" max="1" width="2.25" style="1" customWidth="1"/>
    <col min="2" max="2" width="10.625" style="3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4" customWidth="1"/>
    <col min="8" max="8" width="26.25" style="1" customWidth="1"/>
    <col min="9" max="16384" width="9" style="1"/>
  </cols>
  <sheetData>
    <row r="1" spans="2:8" ht="21.75" customHeight="1" x14ac:dyDescent="0.15">
      <c r="B1" s="13" t="s">
        <v>8</v>
      </c>
      <c r="C1" s="14"/>
      <c r="D1" s="14"/>
      <c r="E1" s="14"/>
      <c r="F1" s="14"/>
      <c r="G1" s="14"/>
      <c r="H1" s="14"/>
    </row>
    <row r="2" spans="2:8" customFormat="1" ht="18.75" customHeight="1" x14ac:dyDescent="0.15">
      <c r="B2" s="15" t="s">
        <v>2</v>
      </c>
      <c r="C2" s="16"/>
      <c r="D2" s="16"/>
      <c r="E2" s="16"/>
      <c r="F2" s="16"/>
      <c r="G2" s="16"/>
      <c r="H2" s="16"/>
    </row>
    <row r="3" spans="2:8" ht="16.5" x14ac:dyDescent="0.15">
      <c r="B3" s="2"/>
      <c r="C3" s="2" t="s">
        <v>10</v>
      </c>
      <c r="D3" s="2" t="s">
        <v>11</v>
      </c>
      <c r="E3" s="2" t="s">
        <v>13</v>
      </c>
      <c r="F3" s="2" t="s">
        <v>12</v>
      </c>
      <c r="G3" s="6" t="s">
        <v>14</v>
      </c>
      <c r="H3" s="2" t="s">
        <v>15</v>
      </c>
    </row>
    <row r="4" spans="2:8" ht="16.5" x14ac:dyDescent="0.15">
      <c r="B4" s="17" t="s">
        <v>3</v>
      </c>
      <c r="C4" s="5" t="s">
        <v>22</v>
      </c>
      <c r="D4" s="2">
        <v>107</v>
      </c>
      <c r="E4" s="2">
        <v>1</v>
      </c>
      <c r="F4" s="2">
        <v>1</v>
      </c>
      <c r="G4" s="6">
        <f>D4*E4*F4</f>
        <v>107</v>
      </c>
      <c r="H4" s="2" t="s">
        <v>23</v>
      </c>
    </row>
    <row r="5" spans="2:8" ht="16.5" x14ac:dyDescent="0.15">
      <c r="B5" s="18"/>
      <c r="C5" s="17" t="s">
        <v>5</v>
      </c>
      <c r="D5" s="2">
        <v>145.1</v>
      </c>
      <c r="E5" s="2">
        <v>1</v>
      </c>
      <c r="F5" s="2">
        <v>1</v>
      </c>
      <c r="G5" s="6">
        <f>D5*E5*F5</f>
        <v>145.1</v>
      </c>
      <c r="H5" s="2" t="s">
        <v>18</v>
      </c>
    </row>
    <row r="6" spans="2:8" ht="16.5" x14ac:dyDescent="0.15">
      <c r="B6" s="18"/>
      <c r="C6" s="18"/>
      <c r="D6" s="2">
        <v>150</v>
      </c>
      <c r="E6" s="2">
        <v>1</v>
      </c>
      <c r="F6" s="2">
        <v>1</v>
      </c>
      <c r="G6" s="6">
        <f t="shared" ref="G6:G9" si="0">D6*E6*F6</f>
        <v>150</v>
      </c>
      <c r="H6" s="2" t="s">
        <v>19</v>
      </c>
    </row>
    <row r="7" spans="2:8" ht="16.5" x14ac:dyDescent="0.15">
      <c r="B7" s="18"/>
      <c r="C7" s="18"/>
      <c r="D7" s="2">
        <v>150</v>
      </c>
      <c r="E7" s="2">
        <v>1</v>
      </c>
      <c r="F7" s="2">
        <v>1</v>
      </c>
      <c r="G7" s="6">
        <f t="shared" si="0"/>
        <v>150</v>
      </c>
      <c r="H7" s="2" t="s">
        <v>20</v>
      </c>
    </row>
    <row r="8" spans="2:8" ht="16.5" x14ac:dyDescent="0.15">
      <c r="B8" s="18"/>
      <c r="C8" s="18"/>
      <c r="D8" s="2">
        <v>147.19999999999999</v>
      </c>
      <c r="E8" s="2">
        <v>1</v>
      </c>
      <c r="F8" s="2">
        <v>1</v>
      </c>
      <c r="G8" s="6">
        <f t="shared" si="0"/>
        <v>147.19999999999999</v>
      </c>
      <c r="H8" s="2" t="s">
        <v>21</v>
      </c>
    </row>
    <row r="9" spans="2:8" ht="16.5" x14ac:dyDescent="0.15">
      <c r="B9" s="18"/>
      <c r="C9" s="5" t="s">
        <v>6</v>
      </c>
      <c r="D9" s="2">
        <v>429</v>
      </c>
      <c r="E9" s="2">
        <v>1</v>
      </c>
      <c r="F9" s="2">
        <v>1</v>
      </c>
      <c r="G9" s="6">
        <f t="shared" si="0"/>
        <v>429</v>
      </c>
      <c r="H9" s="2"/>
    </row>
    <row r="10" spans="2:8" ht="16.5" x14ac:dyDescent="0.15">
      <c r="B10" s="18"/>
      <c r="C10" s="5" t="s">
        <v>7</v>
      </c>
      <c r="D10" s="2">
        <v>300</v>
      </c>
      <c r="E10" s="2">
        <v>1</v>
      </c>
      <c r="F10" s="2">
        <v>1</v>
      </c>
      <c r="G10" s="6">
        <f>D10*E10*F10</f>
        <v>300</v>
      </c>
      <c r="H10" s="2"/>
    </row>
    <row r="11" spans="2:8" ht="16.5" x14ac:dyDescent="0.15">
      <c r="B11" s="10" t="s">
        <v>1</v>
      </c>
      <c r="C11" s="11"/>
      <c r="D11" s="11"/>
      <c r="E11" s="11"/>
      <c r="F11" s="12"/>
      <c r="G11" s="9">
        <f>SUM(G4:G10)</f>
        <v>1428.3</v>
      </c>
      <c r="H11" s="7"/>
    </row>
    <row r="12" spans="2:8" ht="88.5" customHeight="1" x14ac:dyDescent="0.15">
      <c r="B12" s="10" t="s">
        <v>16</v>
      </c>
      <c r="C12" s="11"/>
      <c r="D12" s="11"/>
      <c r="E12" s="11"/>
      <c r="F12" s="12"/>
      <c r="G12" s="9">
        <f>G11*8%</f>
        <v>114.264</v>
      </c>
      <c r="H12" s="7"/>
    </row>
    <row r="13" spans="2:8" ht="16.5" x14ac:dyDescent="0.15">
      <c r="B13" s="10" t="s">
        <v>9</v>
      </c>
      <c r="C13" s="11"/>
      <c r="D13" s="11"/>
      <c r="E13" s="11"/>
      <c r="F13" s="12"/>
      <c r="G13" s="9">
        <f>(SUM(G4:G10)+G12)*6%</f>
        <v>92.553839999999994</v>
      </c>
      <c r="H13" s="8"/>
    </row>
    <row r="14" spans="2:8" ht="16.5" x14ac:dyDescent="0.15">
      <c r="B14" s="10" t="s">
        <v>17</v>
      </c>
      <c r="C14" s="11"/>
      <c r="D14" s="11"/>
      <c r="E14" s="11"/>
      <c r="F14" s="12"/>
      <c r="G14" s="9">
        <f>(G11+G12+G13)</f>
        <v>1635.1178399999999</v>
      </c>
      <c r="H14" s="7"/>
    </row>
    <row r="18" spans="7:7" x14ac:dyDescent="0.15">
      <c r="G18" s="4" t="s">
        <v>0</v>
      </c>
    </row>
  </sheetData>
  <mergeCells count="8">
    <mergeCell ref="B13:F13"/>
    <mergeCell ref="B14:F14"/>
    <mergeCell ref="B1:H1"/>
    <mergeCell ref="B2:H2"/>
    <mergeCell ref="B4:B10"/>
    <mergeCell ref="C5:C8"/>
    <mergeCell ref="B11:F11"/>
    <mergeCell ref="B12:F12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D72B-B171-4CE1-BFAD-802BC8D9740B}">
  <sheetPr>
    <pageSetUpPr fitToPage="1"/>
  </sheetPr>
  <dimension ref="B1:H18"/>
  <sheetViews>
    <sheetView showGridLines="0" workbookViewId="0">
      <selection activeCell="D4" sqref="D4:D10"/>
    </sheetView>
  </sheetViews>
  <sheetFormatPr defaultColWidth="9" defaultRowHeight="13.5" x14ac:dyDescent="0.15"/>
  <cols>
    <col min="1" max="1" width="2.25" style="1" customWidth="1"/>
    <col min="2" max="2" width="10.625" style="3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4" customWidth="1"/>
    <col min="8" max="8" width="26.25" style="1" customWidth="1"/>
    <col min="9" max="16384" width="9" style="1"/>
  </cols>
  <sheetData>
    <row r="1" spans="2:8" ht="21.75" customHeight="1" x14ac:dyDescent="0.15">
      <c r="B1" s="13" t="s">
        <v>8</v>
      </c>
      <c r="C1" s="14"/>
      <c r="D1" s="14"/>
      <c r="E1" s="14"/>
      <c r="F1" s="14"/>
      <c r="G1" s="14"/>
      <c r="H1" s="14"/>
    </row>
    <row r="2" spans="2:8" customFormat="1" ht="18.75" customHeight="1" x14ac:dyDescent="0.15">
      <c r="B2" s="15" t="s">
        <v>2</v>
      </c>
      <c r="C2" s="16"/>
      <c r="D2" s="16"/>
      <c r="E2" s="16"/>
      <c r="F2" s="16"/>
      <c r="G2" s="16"/>
      <c r="H2" s="16"/>
    </row>
    <row r="3" spans="2:8" ht="16.5" x14ac:dyDescent="0.15">
      <c r="B3" s="2"/>
      <c r="C3" s="2" t="s">
        <v>10</v>
      </c>
      <c r="D3" s="2" t="s">
        <v>11</v>
      </c>
      <c r="E3" s="2" t="s">
        <v>13</v>
      </c>
      <c r="F3" s="2" t="s">
        <v>12</v>
      </c>
      <c r="G3" s="6" t="s">
        <v>14</v>
      </c>
      <c r="H3" s="2" t="s">
        <v>15</v>
      </c>
    </row>
    <row r="4" spans="2:8" ht="16.5" x14ac:dyDescent="0.15">
      <c r="B4" s="17" t="s">
        <v>3</v>
      </c>
      <c r="C4" s="5" t="s">
        <v>22</v>
      </c>
      <c r="D4" s="2">
        <v>108</v>
      </c>
      <c r="E4" s="2">
        <v>1</v>
      </c>
      <c r="F4" s="2">
        <v>1</v>
      </c>
      <c r="G4" s="6">
        <f>D4*E4*F4</f>
        <v>108</v>
      </c>
      <c r="H4" s="2" t="s">
        <v>23</v>
      </c>
    </row>
    <row r="5" spans="2:8" ht="16.5" x14ac:dyDescent="0.15">
      <c r="B5" s="18"/>
      <c r="C5" s="17" t="s">
        <v>5</v>
      </c>
      <c r="D5" s="2">
        <v>146.30000000000001</v>
      </c>
      <c r="E5" s="2">
        <v>1</v>
      </c>
      <c r="F5" s="2">
        <v>1</v>
      </c>
      <c r="G5" s="6">
        <f>D5*E5*F5</f>
        <v>146.30000000000001</v>
      </c>
      <c r="H5" s="2" t="s">
        <v>18</v>
      </c>
    </row>
    <row r="6" spans="2:8" ht="16.5" x14ac:dyDescent="0.15">
      <c r="B6" s="18"/>
      <c r="C6" s="18"/>
      <c r="D6" s="2">
        <v>150</v>
      </c>
      <c r="E6" s="2">
        <v>1</v>
      </c>
      <c r="F6" s="2">
        <v>1</v>
      </c>
      <c r="G6" s="6">
        <f t="shared" ref="G6:G9" si="0">D6*E6*F6</f>
        <v>150</v>
      </c>
      <c r="H6" s="2" t="s">
        <v>19</v>
      </c>
    </row>
    <row r="7" spans="2:8" ht="16.5" x14ac:dyDescent="0.15">
      <c r="B7" s="18"/>
      <c r="C7" s="18"/>
      <c r="D7" s="2">
        <v>150</v>
      </c>
      <c r="E7" s="2">
        <v>1</v>
      </c>
      <c r="F7" s="2">
        <v>1</v>
      </c>
      <c r="G7" s="6">
        <f t="shared" si="0"/>
        <v>150</v>
      </c>
      <c r="H7" s="2" t="s">
        <v>20</v>
      </c>
    </row>
    <row r="8" spans="2:8" ht="16.5" x14ac:dyDescent="0.15">
      <c r="B8" s="18"/>
      <c r="C8" s="18"/>
      <c r="D8" s="2">
        <v>144.6</v>
      </c>
      <c r="E8" s="2">
        <v>1</v>
      </c>
      <c r="F8" s="2">
        <v>1</v>
      </c>
      <c r="G8" s="6">
        <f t="shared" si="0"/>
        <v>144.6</v>
      </c>
      <c r="H8" s="2" t="s">
        <v>21</v>
      </c>
    </row>
    <row r="9" spans="2:8" ht="16.5" x14ac:dyDescent="0.15">
      <c r="B9" s="18"/>
      <c r="C9" s="5" t="s">
        <v>6</v>
      </c>
      <c r="D9" s="2">
        <v>429</v>
      </c>
      <c r="E9" s="2">
        <v>1</v>
      </c>
      <c r="F9" s="2">
        <v>1</v>
      </c>
      <c r="G9" s="6">
        <f t="shared" si="0"/>
        <v>429</v>
      </c>
      <c r="H9" s="2"/>
    </row>
    <row r="10" spans="2:8" ht="16.5" x14ac:dyDescent="0.15">
      <c r="B10" s="18"/>
      <c r="C10" s="5" t="s">
        <v>7</v>
      </c>
      <c r="D10" s="2">
        <v>300</v>
      </c>
      <c r="E10" s="2">
        <v>1</v>
      </c>
      <c r="F10" s="2">
        <v>1</v>
      </c>
      <c r="G10" s="6">
        <f>D10*E10*F10</f>
        <v>300</v>
      </c>
      <c r="H10" s="2"/>
    </row>
    <row r="11" spans="2:8" ht="16.5" x14ac:dyDescent="0.15">
      <c r="B11" s="10" t="s">
        <v>1</v>
      </c>
      <c r="C11" s="11"/>
      <c r="D11" s="11"/>
      <c r="E11" s="11"/>
      <c r="F11" s="12"/>
      <c r="G11" s="9">
        <f>SUM(G4:G10)</f>
        <v>1427.9</v>
      </c>
      <c r="H11" s="7"/>
    </row>
    <row r="12" spans="2:8" ht="88.5" customHeight="1" x14ac:dyDescent="0.15">
      <c r="B12" s="10" t="s">
        <v>16</v>
      </c>
      <c r="C12" s="11"/>
      <c r="D12" s="11"/>
      <c r="E12" s="11"/>
      <c r="F12" s="12"/>
      <c r="G12" s="9">
        <f>G11*8%</f>
        <v>114.23200000000001</v>
      </c>
      <c r="H12" s="7"/>
    </row>
    <row r="13" spans="2:8" ht="16.5" x14ac:dyDescent="0.15">
      <c r="B13" s="10" t="s">
        <v>9</v>
      </c>
      <c r="C13" s="11"/>
      <c r="D13" s="11"/>
      <c r="E13" s="11"/>
      <c r="F13" s="12"/>
      <c r="G13" s="9">
        <f>(SUM(G4:G10)+G12)*6%</f>
        <v>92.527919999999995</v>
      </c>
      <c r="H13" s="8"/>
    </row>
    <row r="14" spans="2:8" ht="16.5" x14ac:dyDescent="0.15">
      <c r="B14" s="10" t="s">
        <v>17</v>
      </c>
      <c r="C14" s="11"/>
      <c r="D14" s="11"/>
      <c r="E14" s="11"/>
      <c r="F14" s="12"/>
      <c r="G14" s="9">
        <f>(G11+G12+G13)</f>
        <v>1634.6599200000001</v>
      </c>
      <c r="H14" s="7"/>
    </row>
    <row r="18" spans="7:7" x14ac:dyDescent="0.15">
      <c r="G18" s="4" t="s">
        <v>0</v>
      </c>
    </row>
  </sheetData>
  <mergeCells count="8">
    <mergeCell ref="B13:F13"/>
    <mergeCell ref="B14:F14"/>
    <mergeCell ref="B1:H1"/>
    <mergeCell ref="B2:H2"/>
    <mergeCell ref="B4:B10"/>
    <mergeCell ref="C5:C8"/>
    <mergeCell ref="B11:F11"/>
    <mergeCell ref="B12:F12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9806-874E-4A6C-9EC5-3F1C888E1409}">
  <sheetPr>
    <pageSetUpPr fitToPage="1"/>
  </sheetPr>
  <dimension ref="B1:H18"/>
  <sheetViews>
    <sheetView showGridLines="0" workbookViewId="0">
      <selection activeCell="G10" sqref="G10"/>
    </sheetView>
  </sheetViews>
  <sheetFormatPr defaultColWidth="9" defaultRowHeight="13.5" x14ac:dyDescent="0.15"/>
  <cols>
    <col min="1" max="1" width="2.25" style="1" customWidth="1"/>
    <col min="2" max="2" width="10.625" style="3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4" customWidth="1"/>
    <col min="8" max="8" width="26.25" style="1" customWidth="1"/>
    <col min="9" max="16384" width="9" style="1"/>
  </cols>
  <sheetData>
    <row r="1" spans="2:8" ht="21.75" customHeight="1" x14ac:dyDescent="0.15">
      <c r="B1" s="13" t="s">
        <v>8</v>
      </c>
      <c r="C1" s="14"/>
      <c r="D1" s="14"/>
      <c r="E1" s="14"/>
      <c r="F1" s="14"/>
      <c r="G1" s="14"/>
      <c r="H1" s="14"/>
    </row>
    <row r="2" spans="2:8" customFormat="1" ht="18.75" customHeight="1" x14ac:dyDescent="0.15">
      <c r="B2" s="15" t="s">
        <v>2</v>
      </c>
      <c r="C2" s="16"/>
      <c r="D2" s="16"/>
      <c r="E2" s="16"/>
      <c r="F2" s="16"/>
      <c r="G2" s="16"/>
      <c r="H2" s="16"/>
    </row>
    <row r="3" spans="2:8" ht="16.5" x14ac:dyDescent="0.15">
      <c r="B3" s="2"/>
      <c r="C3" s="2" t="s">
        <v>10</v>
      </c>
      <c r="D3" s="2" t="s">
        <v>11</v>
      </c>
      <c r="E3" s="2" t="s">
        <v>13</v>
      </c>
      <c r="F3" s="2" t="s">
        <v>12</v>
      </c>
      <c r="G3" s="6" t="s">
        <v>14</v>
      </c>
      <c r="H3" s="2" t="s">
        <v>15</v>
      </c>
    </row>
    <row r="4" spans="2:8" ht="16.5" x14ac:dyDescent="0.15">
      <c r="B4" s="17" t="s">
        <v>3</v>
      </c>
      <c r="C4" s="5" t="s">
        <v>22</v>
      </c>
      <c r="D4" s="2"/>
      <c r="E4" s="2"/>
      <c r="F4" s="2"/>
      <c r="G4" s="6"/>
      <c r="H4" s="2" t="s">
        <v>23</v>
      </c>
    </row>
    <row r="5" spans="2:8" ht="16.5" x14ac:dyDescent="0.15">
      <c r="B5" s="18"/>
      <c r="C5" s="17" t="s">
        <v>5</v>
      </c>
      <c r="D5" s="2"/>
      <c r="E5" s="2"/>
      <c r="F5" s="2"/>
      <c r="G5" s="6"/>
      <c r="H5" s="2" t="s">
        <v>18</v>
      </c>
    </row>
    <row r="6" spans="2:8" ht="16.5" x14ac:dyDescent="0.15">
      <c r="B6" s="18"/>
      <c r="C6" s="18"/>
      <c r="D6" s="2"/>
      <c r="E6" s="2"/>
      <c r="F6" s="2"/>
      <c r="G6" s="6"/>
      <c r="H6" s="2" t="s">
        <v>19</v>
      </c>
    </row>
    <row r="7" spans="2:8" ht="16.5" x14ac:dyDescent="0.15">
      <c r="B7" s="18"/>
      <c r="C7" s="18"/>
      <c r="D7" s="2"/>
      <c r="E7" s="2"/>
      <c r="F7" s="2"/>
      <c r="G7" s="6"/>
      <c r="H7" s="2" t="s">
        <v>20</v>
      </c>
    </row>
    <row r="8" spans="2:8" ht="16.5" x14ac:dyDescent="0.15">
      <c r="B8" s="18"/>
      <c r="C8" s="18"/>
      <c r="D8" s="2"/>
      <c r="E8" s="2"/>
      <c r="F8" s="2"/>
      <c r="G8" s="6"/>
      <c r="H8" s="2" t="s">
        <v>21</v>
      </c>
    </row>
    <row r="9" spans="2:8" ht="16.5" x14ac:dyDescent="0.15">
      <c r="B9" s="18"/>
      <c r="C9" s="5" t="s">
        <v>6</v>
      </c>
      <c r="D9" s="2"/>
      <c r="E9" s="2"/>
      <c r="F9" s="2"/>
      <c r="G9" s="6"/>
      <c r="H9" s="2"/>
    </row>
    <row r="10" spans="2:8" ht="16.5" x14ac:dyDescent="0.15">
      <c r="B10" s="18"/>
      <c r="C10" s="5" t="s">
        <v>7</v>
      </c>
      <c r="D10" s="2">
        <v>300</v>
      </c>
      <c r="E10" s="2">
        <v>1</v>
      </c>
      <c r="F10" s="2">
        <v>1</v>
      </c>
      <c r="G10" s="6">
        <f>D10*E10*F10</f>
        <v>300</v>
      </c>
      <c r="H10" s="2"/>
    </row>
    <row r="11" spans="2:8" ht="16.5" x14ac:dyDescent="0.15">
      <c r="B11" s="10" t="s">
        <v>1</v>
      </c>
      <c r="C11" s="11"/>
      <c r="D11" s="11"/>
      <c r="E11" s="11"/>
      <c r="F11" s="12"/>
      <c r="G11" s="9">
        <f>SUM(G4:G10)</f>
        <v>300</v>
      </c>
      <c r="H11" s="7"/>
    </row>
    <row r="12" spans="2:8" ht="88.5" customHeight="1" x14ac:dyDescent="0.15">
      <c r="B12" s="10" t="s">
        <v>16</v>
      </c>
      <c r="C12" s="11"/>
      <c r="D12" s="11"/>
      <c r="E12" s="11"/>
      <c r="F12" s="12"/>
      <c r="G12" s="9">
        <f>G11*8%</f>
        <v>24</v>
      </c>
      <c r="H12" s="7"/>
    </row>
    <row r="13" spans="2:8" ht="16.5" x14ac:dyDescent="0.15">
      <c r="B13" s="10" t="s">
        <v>9</v>
      </c>
      <c r="C13" s="11"/>
      <c r="D13" s="11"/>
      <c r="E13" s="11"/>
      <c r="F13" s="12"/>
      <c r="G13" s="9">
        <f>(SUM(G4:G10)+G12)*6%</f>
        <v>19.439999999999998</v>
      </c>
      <c r="H13" s="8"/>
    </row>
    <row r="14" spans="2:8" ht="16.5" x14ac:dyDescent="0.15">
      <c r="B14" s="10" t="s">
        <v>17</v>
      </c>
      <c r="C14" s="11"/>
      <c r="D14" s="11"/>
      <c r="E14" s="11"/>
      <c r="F14" s="12"/>
      <c r="G14" s="9">
        <f>(G11+G12+G13)</f>
        <v>343.44</v>
      </c>
      <c r="H14" s="7"/>
    </row>
    <row r="18" spans="7:7" x14ac:dyDescent="0.15">
      <c r="G18" s="4" t="s">
        <v>0</v>
      </c>
    </row>
  </sheetData>
  <mergeCells count="8">
    <mergeCell ref="B13:F13"/>
    <mergeCell ref="B14:F14"/>
    <mergeCell ref="B1:H1"/>
    <mergeCell ref="B2:H2"/>
    <mergeCell ref="B4:B10"/>
    <mergeCell ref="C5:C8"/>
    <mergeCell ref="B11:F11"/>
    <mergeCell ref="B12:F12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5589B-7731-4EB5-9CB5-2A3BE4490852}">
  <sheetPr>
    <pageSetUpPr fitToPage="1"/>
  </sheetPr>
  <dimension ref="B1:H18"/>
  <sheetViews>
    <sheetView showGridLines="0" workbookViewId="0">
      <selection activeCell="F9" sqref="F9"/>
    </sheetView>
  </sheetViews>
  <sheetFormatPr defaultColWidth="9" defaultRowHeight="13.5" x14ac:dyDescent="0.15"/>
  <cols>
    <col min="1" max="1" width="2.25" style="1" customWidth="1"/>
    <col min="2" max="2" width="10.625" style="3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4" customWidth="1"/>
    <col min="8" max="8" width="26.25" style="1" customWidth="1"/>
    <col min="9" max="16384" width="9" style="1"/>
  </cols>
  <sheetData>
    <row r="1" spans="2:8" ht="21.75" customHeight="1" x14ac:dyDescent="0.15">
      <c r="B1" s="13" t="s">
        <v>8</v>
      </c>
      <c r="C1" s="14"/>
      <c r="D1" s="14"/>
      <c r="E1" s="14"/>
      <c r="F1" s="14"/>
      <c r="G1" s="14"/>
      <c r="H1" s="14"/>
    </row>
    <row r="2" spans="2:8" customFormat="1" ht="18.75" customHeight="1" x14ac:dyDescent="0.15">
      <c r="B2" s="15" t="s">
        <v>2</v>
      </c>
      <c r="C2" s="16"/>
      <c r="D2" s="16"/>
      <c r="E2" s="16"/>
      <c r="F2" s="16"/>
      <c r="G2" s="16"/>
      <c r="H2" s="16"/>
    </row>
    <row r="3" spans="2:8" ht="16.5" x14ac:dyDescent="0.15">
      <c r="B3" s="2"/>
      <c r="C3" s="2" t="s">
        <v>10</v>
      </c>
      <c r="D3" s="2" t="s">
        <v>11</v>
      </c>
      <c r="E3" s="2" t="s">
        <v>13</v>
      </c>
      <c r="F3" s="2" t="s">
        <v>12</v>
      </c>
      <c r="G3" s="6" t="s">
        <v>14</v>
      </c>
      <c r="H3" s="2" t="s">
        <v>15</v>
      </c>
    </row>
    <row r="4" spans="2:8" ht="16.5" x14ac:dyDescent="0.15">
      <c r="B4" s="17" t="s">
        <v>3</v>
      </c>
      <c r="C4" s="5" t="s">
        <v>4</v>
      </c>
      <c r="D4" s="2">
        <v>2885</v>
      </c>
      <c r="E4" s="2">
        <v>1</v>
      </c>
      <c r="F4" s="2">
        <v>1</v>
      </c>
      <c r="G4" s="6">
        <f>D4*E4*F4</f>
        <v>2885</v>
      </c>
      <c r="H4" s="2"/>
    </row>
    <row r="5" spans="2:8" ht="16.5" x14ac:dyDescent="0.15">
      <c r="B5" s="18"/>
      <c r="C5" s="17" t="s">
        <v>5</v>
      </c>
      <c r="D5" s="2">
        <v>300</v>
      </c>
      <c r="E5" s="2">
        <v>1</v>
      </c>
      <c r="F5" s="2">
        <v>1</v>
      </c>
      <c r="G5" s="6">
        <f>D5*E5*F5</f>
        <v>300</v>
      </c>
      <c r="H5" s="2" t="s">
        <v>18</v>
      </c>
    </row>
    <row r="6" spans="2:8" ht="16.5" x14ac:dyDescent="0.15">
      <c r="B6" s="18"/>
      <c r="C6" s="18"/>
      <c r="D6" s="2">
        <v>150</v>
      </c>
      <c r="E6" s="2">
        <v>1</v>
      </c>
      <c r="F6" s="2">
        <v>1</v>
      </c>
      <c r="G6" s="6">
        <f t="shared" ref="G6:G9" si="0">D6*E6*F6</f>
        <v>150</v>
      </c>
      <c r="H6" s="2" t="s">
        <v>19</v>
      </c>
    </row>
    <row r="7" spans="2:8" ht="16.5" x14ac:dyDescent="0.15">
      <c r="B7" s="18"/>
      <c r="C7" s="18"/>
      <c r="D7" s="2">
        <v>150</v>
      </c>
      <c r="E7" s="2">
        <v>1</v>
      </c>
      <c r="F7" s="2">
        <v>1</v>
      </c>
      <c r="G7" s="6">
        <f t="shared" si="0"/>
        <v>150</v>
      </c>
      <c r="H7" s="2" t="s">
        <v>20</v>
      </c>
    </row>
    <row r="8" spans="2:8" ht="16.5" x14ac:dyDescent="0.15">
      <c r="B8" s="18"/>
      <c r="C8" s="18"/>
      <c r="D8" s="2">
        <v>300</v>
      </c>
      <c r="E8" s="2">
        <v>1</v>
      </c>
      <c r="F8" s="2">
        <v>1</v>
      </c>
      <c r="G8" s="6">
        <f t="shared" si="0"/>
        <v>300</v>
      </c>
      <c r="H8" s="2" t="s">
        <v>21</v>
      </c>
    </row>
    <row r="9" spans="2:8" ht="16.5" x14ac:dyDescent="0.15">
      <c r="B9" s="18"/>
      <c r="C9" s="5" t="s">
        <v>6</v>
      </c>
      <c r="D9" s="2">
        <v>568</v>
      </c>
      <c r="E9" s="2">
        <v>1</v>
      </c>
      <c r="F9" s="2">
        <v>1</v>
      </c>
      <c r="G9" s="6">
        <f t="shared" si="0"/>
        <v>568</v>
      </c>
      <c r="H9" s="2"/>
    </row>
    <row r="10" spans="2:8" ht="16.5" x14ac:dyDescent="0.15">
      <c r="B10" s="18"/>
      <c r="C10" s="5" t="s">
        <v>7</v>
      </c>
      <c r="D10" s="2">
        <v>596</v>
      </c>
      <c r="E10" s="2">
        <v>1</v>
      </c>
      <c r="F10" s="2">
        <v>1</v>
      </c>
      <c r="G10" s="6">
        <f>D10*E10*F10</f>
        <v>596</v>
      </c>
      <c r="H10" s="2"/>
    </row>
    <row r="11" spans="2:8" ht="16.5" x14ac:dyDescent="0.15">
      <c r="B11" s="10" t="s">
        <v>1</v>
      </c>
      <c r="C11" s="11"/>
      <c r="D11" s="11"/>
      <c r="E11" s="11"/>
      <c r="F11" s="12"/>
      <c r="G11" s="9">
        <f>SUM(G4:G10)</f>
        <v>4949</v>
      </c>
      <c r="H11" s="7"/>
    </row>
    <row r="12" spans="2:8" ht="88.5" customHeight="1" x14ac:dyDescent="0.15">
      <c r="B12" s="10" t="s">
        <v>16</v>
      </c>
      <c r="C12" s="11"/>
      <c r="D12" s="11"/>
      <c r="E12" s="11"/>
      <c r="F12" s="12"/>
      <c r="G12" s="9">
        <f>G11*8%</f>
        <v>395.92</v>
      </c>
      <c r="H12" s="7"/>
    </row>
    <row r="13" spans="2:8" ht="16.5" x14ac:dyDescent="0.15">
      <c r="B13" s="10" t="s">
        <v>9</v>
      </c>
      <c r="C13" s="11"/>
      <c r="D13" s="11"/>
      <c r="E13" s="11"/>
      <c r="F13" s="12"/>
      <c r="G13" s="9">
        <f>(SUM(G4:G10)+G12)*6%</f>
        <v>320.6952</v>
      </c>
      <c r="H13" s="8"/>
    </row>
    <row r="14" spans="2:8" ht="16.5" x14ac:dyDescent="0.15">
      <c r="B14" s="10" t="s">
        <v>17</v>
      </c>
      <c r="C14" s="11"/>
      <c r="D14" s="11"/>
      <c r="E14" s="11"/>
      <c r="F14" s="12"/>
      <c r="G14" s="9">
        <f>(G11+G12+G13)</f>
        <v>5665.6152000000002</v>
      </c>
      <c r="H14" s="7"/>
    </row>
    <row r="18" spans="7:7" x14ac:dyDescent="0.15">
      <c r="G18" s="4" t="s">
        <v>0</v>
      </c>
    </row>
  </sheetData>
  <mergeCells count="8">
    <mergeCell ref="B13:F13"/>
    <mergeCell ref="B14:F14"/>
    <mergeCell ref="B1:H1"/>
    <mergeCell ref="B2:H2"/>
    <mergeCell ref="B4:B10"/>
    <mergeCell ref="C5:C8"/>
    <mergeCell ref="B11:F11"/>
    <mergeCell ref="B12:F12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8"/>
  <sheetViews>
    <sheetView showGridLines="0" workbookViewId="0">
      <selection activeCell="D4" sqref="D4:D10"/>
    </sheetView>
  </sheetViews>
  <sheetFormatPr defaultColWidth="9" defaultRowHeight="13.5" x14ac:dyDescent="0.15"/>
  <cols>
    <col min="1" max="1" width="2.25" style="1" customWidth="1"/>
    <col min="2" max="2" width="10.625" style="3" customWidth="1"/>
    <col min="3" max="3" width="15.875" style="1" customWidth="1"/>
    <col min="4" max="4" width="10.125" style="1" customWidth="1"/>
    <col min="5" max="5" width="8" style="1" customWidth="1"/>
    <col min="6" max="6" width="15" style="1" customWidth="1"/>
    <col min="7" max="7" width="16" style="4" customWidth="1"/>
    <col min="8" max="8" width="26.25" style="1" customWidth="1"/>
    <col min="9" max="16384" width="9" style="1"/>
  </cols>
  <sheetData>
    <row r="1" spans="2:8" ht="21.75" customHeight="1" x14ac:dyDescent="0.15">
      <c r="B1" s="13" t="s">
        <v>8</v>
      </c>
      <c r="C1" s="14"/>
      <c r="D1" s="14"/>
      <c r="E1" s="14"/>
      <c r="F1" s="14"/>
      <c r="G1" s="14"/>
      <c r="H1" s="14"/>
    </row>
    <row r="2" spans="2:8" customFormat="1" ht="18.75" customHeight="1" x14ac:dyDescent="0.15">
      <c r="B2" s="15" t="s">
        <v>2</v>
      </c>
      <c r="C2" s="16"/>
      <c r="D2" s="16"/>
      <c r="E2" s="16"/>
      <c r="F2" s="16"/>
      <c r="G2" s="16"/>
      <c r="H2" s="16"/>
    </row>
    <row r="3" spans="2:8" ht="16.5" x14ac:dyDescent="0.15">
      <c r="B3" s="2"/>
      <c r="C3" s="2" t="s">
        <v>10</v>
      </c>
      <c r="D3" s="2" t="s">
        <v>11</v>
      </c>
      <c r="E3" s="2" t="s">
        <v>13</v>
      </c>
      <c r="F3" s="2" t="s">
        <v>12</v>
      </c>
      <c r="G3" s="6" t="s">
        <v>14</v>
      </c>
      <c r="H3" s="2" t="s">
        <v>15</v>
      </c>
    </row>
    <row r="4" spans="2:8" ht="16.5" x14ac:dyDescent="0.15">
      <c r="B4" s="17" t="s">
        <v>3</v>
      </c>
      <c r="C4" s="5" t="s">
        <v>4</v>
      </c>
      <c r="D4" s="2">
        <v>319.5</v>
      </c>
      <c r="E4" s="2">
        <v>1</v>
      </c>
      <c r="F4" s="2">
        <v>1</v>
      </c>
      <c r="G4" s="6">
        <f>D4*E4*F4</f>
        <v>319.5</v>
      </c>
      <c r="H4" s="2"/>
    </row>
    <row r="5" spans="2:8" ht="16.5" x14ac:dyDescent="0.15">
      <c r="B5" s="18"/>
      <c r="C5" s="17" t="s">
        <v>5</v>
      </c>
      <c r="D5" s="2">
        <v>145</v>
      </c>
      <c r="E5" s="2">
        <v>1</v>
      </c>
      <c r="F5" s="2">
        <v>1</v>
      </c>
      <c r="G5" s="6">
        <f>D5*E5*F5</f>
        <v>145</v>
      </c>
      <c r="H5" s="2" t="s">
        <v>18</v>
      </c>
    </row>
    <row r="6" spans="2:8" ht="16.5" x14ac:dyDescent="0.15">
      <c r="B6" s="18"/>
      <c r="C6" s="18"/>
      <c r="D6" s="2">
        <v>100</v>
      </c>
      <c r="E6" s="2">
        <v>1</v>
      </c>
      <c r="F6" s="2">
        <v>1</v>
      </c>
      <c r="G6" s="6">
        <f t="shared" ref="G6:G8" si="0">D6*E6*F6</f>
        <v>100</v>
      </c>
      <c r="H6" s="2" t="s">
        <v>19</v>
      </c>
    </row>
    <row r="7" spans="2:8" ht="16.5" x14ac:dyDescent="0.15">
      <c r="B7" s="18"/>
      <c r="C7" s="18"/>
      <c r="D7" s="2">
        <v>100</v>
      </c>
      <c r="E7" s="2">
        <v>1</v>
      </c>
      <c r="F7" s="2">
        <v>1</v>
      </c>
      <c r="G7" s="6">
        <f t="shared" ref="G7" si="1">D7*E7*F7</f>
        <v>100</v>
      </c>
      <c r="H7" s="2" t="s">
        <v>20</v>
      </c>
    </row>
    <row r="8" spans="2:8" ht="16.5" x14ac:dyDescent="0.15">
      <c r="B8" s="18"/>
      <c r="C8" s="18"/>
      <c r="D8" s="2">
        <v>147</v>
      </c>
      <c r="E8" s="2">
        <v>1</v>
      </c>
      <c r="F8" s="2">
        <v>1</v>
      </c>
      <c r="G8" s="6">
        <f t="shared" si="0"/>
        <v>147</v>
      </c>
      <c r="H8" s="2" t="s">
        <v>21</v>
      </c>
    </row>
    <row r="9" spans="2:8" ht="16.5" x14ac:dyDescent="0.15">
      <c r="B9" s="18"/>
      <c r="C9" s="5" t="s">
        <v>6</v>
      </c>
      <c r="D9" s="2">
        <v>346</v>
      </c>
      <c r="E9" s="2">
        <v>1</v>
      </c>
      <c r="F9" s="2">
        <v>1</v>
      </c>
      <c r="G9" s="6">
        <f t="shared" ref="G9" si="2">D9*E9*F9</f>
        <v>346</v>
      </c>
      <c r="H9" s="2"/>
    </row>
    <row r="10" spans="2:8" ht="16.5" x14ac:dyDescent="0.15">
      <c r="B10" s="18"/>
      <c r="C10" s="5" t="s">
        <v>7</v>
      </c>
      <c r="D10" s="2">
        <v>550</v>
      </c>
      <c r="E10" s="2">
        <v>1</v>
      </c>
      <c r="F10" s="2">
        <v>1</v>
      </c>
      <c r="G10" s="6">
        <f>D10*E10*F10</f>
        <v>550</v>
      </c>
      <c r="H10" s="2"/>
    </row>
    <row r="11" spans="2:8" ht="16.5" x14ac:dyDescent="0.15">
      <c r="B11" s="10" t="s">
        <v>1</v>
      </c>
      <c r="C11" s="11"/>
      <c r="D11" s="11"/>
      <c r="E11" s="11"/>
      <c r="F11" s="12"/>
      <c r="G11" s="9">
        <f>SUM(G4:G10)</f>
        <v>1707.5</v>
      </c>
      <c r="H11" s="7"/>
    </row>
    <row r="12" spans="2:8" ht="88.5" customHeight="1" x14ac:dyDescent="0.15">
      <c r="B12" s="10" t="s">
        <v>16</v>
      </c>
      <c r="C12" s="11"/>
      <c r="D12" s="11"/>
      <c r="E12" s="11"/>
      <c r="F12" s="12"/>
      <c r="G12" s="9">
        <f>G11*8%</f>
        <v>136.6</v>
      </c>
      <c r="H12" s="7"/>
    </row>
    <row r="13" spans="2:8" ht="16.5" x14ac:dyDescent="0.15">
      <c r="B13" s="10" t="s">
        <v>9</v>
      </c>
      <c r="C13" s="11"/>
      <c r="D13" s="11"/>
      <c r="E13" s="11"/>
      <c r="F13" s="12"/>
      <c r="G13" s="9">
        <f>(SUM(G4:G10)+G12)*6%</f>
        <v>110.64599999999999</v>
      </c>
      <c r="H13" s="8"/>
    </row>
    <row r="14" spans="2:8" ht="16.5" x14ac:dyDescent="0.15">
      <c r="B14" s="10" t="s">
        <v>17</v>
      </c>
      <c r="C14" s="11"/>
      <c r="D14" s="11"/>
      <c r="E14" s="11"/>
      <c r="F14" s="12"/>
      <c r="G14" s="9">
        <f>(G11+G12+G13)</f>
        <v>1954.7459999999999</v>
      </c>
      <c r="H14" s="7"/>
    </row>
    <row r="18" spans="7:7" x14ac:dyDescent="0.15">
      <c r="G18" s="4" t="s">
        <v>0</v>
      </c>
    </row>
  </sheetData>
  <mergeCells count="8">
    <mergeCell ref="B12:F12"/>
    <mergeCell ref="B13:F13"/>
    <mergeCell ref="B14:F14"/>
    <mergeCell ref="B11:F11"/>
    <mergeCell ref="B1:H1"/>
    <mergeCell ref="B2:H2"/>
    <mergeCell ref="B4:B10"/>
    <mergeCell ref="C5:C8"/>
  </mergeCells>
  <phoneticPr fontId="3" type="noConversion"/>
  <pageMargins left="0" right="0" top="0.43" bottom="0.18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总计</vt:lpstr>
      <vt:lpstr>1124 重庆</vt:lpstr>
      <vt:lpstr>贺青卿</vt:lpstr>
      <vt:lpstr>李鲁传</vt:lpstr>
      <vt:lpstr>李良</vt:lpstr>
      <vt:lpstr>1215 重庆</vt:lpstr>
      <vt:lpstr>1229  桂林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youting</dc:creator>
  <cp:lastModifiedBy>andre</cp:lastModifiedBy>
  <cp:lastPrinted>2018-07-26T07:26:24Z</cp:lastPrinted>
  <dcterms:created xsi:type="dcterms:W3CDTF">2017-10-01T03:01:47Z</dcterms:created>
  <dcterms:modified xsi:type="dcterms:W3CDTF">2019-01-24T16:06:08Z</dcterms:modified>
</cp:coreProperties>
</file>