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 activeTab="1"/>
  </bookViews>
  <sheets>
    <sheet name="员工报销明细" sheetId="1" r:id="rId1"/>
    <sheet name="员工差旅明细-北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<sst xmlns="http://schemas.openxmlformats.org/spreadsheetml/2006/main" count="122" uniqueCount="96">
  <si>
    <t>【借款报销单】</t>
  </si>
  <si>
    <t>团号：HMJB-240101-DJH482</t>
  </si>
  <si>
    <t>会议日期：12月20日-12月21日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</si>
  <si>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</si>
  <si>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</si>
  <si>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</si>
  <si>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</si>
  <si>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</si>
  <si>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</si>
  <si>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</si>
  <si>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</si>
  <si>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</si>
  <si>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</si>
  <si>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</si>
  <si>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</si>
  <si>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</si>
  <si>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</si>
  <si>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</si>
  <si>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</si>
  <si>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</si>
  <si>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</si>
  <si>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</si>
  <si>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</si>
  <si>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</si>
  <si>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</si>
  <si>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</si>
  <si>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</si>
  <si>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</si>
  <si>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</si>
  <si>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</si>
  <si>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</si>
  <si>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</si>
  <si>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</si>
  <si>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</si>
  <si>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</si>
  <si>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</si>
  <si>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</si>
  <si>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</si>
  <si>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</si>
  <si>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</si>
  <si>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</si>
  <si>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</si>
  <si>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谢琦珊报销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</si>
  <si>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</si>
  <si>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</si>
  <si>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</si>
  <si>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</si>
  <si>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</si>
  <si>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</si>
  <si>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</si>
  <si>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</si>
  <si>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</si>
  <si>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</si>
  <si>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</si>
  <si>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</si>
  <si>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</si>
  <si>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谢琦珊</t>
  </si>
  <si>
    <t>职位:</t>
  </si>
  <si>
    <t>客户经理</t>
  </si>
  <si>
    <t>发生地:</t>
  </si>
  <si>
    <t>北京</t>
  </si>
  <si>
    <t>部门:</t>
  </si>
  <si>
    <t>会奖业务2组</t>
  </si>
  <si>
    <t>发生日期:</t>
  </si>
  <si>
    <t>12月20日-22日</t>
  </si>
  <si>
    <t>报销日期:</t>
  </si>
  <si>
    <t>团号:</t>
  </si>
  <si>
    <t>HMJB-240101-DJH482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</si>
  <si>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</si>
  <si>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</si>
  <si>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</si>
  <si>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</si>
  <si>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</si>
  <si>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</si>
  <si>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</si>
  <si>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</si>
  <si>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</si>
  <si>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</si>
  <si>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</si>
  <si>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</si>
  <si>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12.20午餐</t>
  </si>
  <si>
    <t>12.21午餐</t>
  </si>
  <si>
    <t>盒饭采买</t>
  </si>
  <si>
    <t>咖啡采买</t>
  </si>
  <si>
    <t>快递</t>
  </si>
  <si>
    <t>补票金额</t>
  </si>
  <si>
    <t>报销总金额</t>
  </si>
  <si>
    <t>报销人:</t>
  </si>
  <si>
    <t>合规:</t>
  </si>
  <si>
    <t>【员工上会补助统计单】</t>
  </si>
  <si>
    <t>2023年12月20日-12月22日</t>
  </si>
  <si>
    <t>出差城市</t>
  </si>
  <si>
    <t>出差起止日期</t>
  </si>
  <si>
    <t>每天金额</t>
  </si>
  <si>
    <t>天数</t>
  </si>
  <si>
    <t>12月20日-12月22日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</si>
</sst>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176" fontId="3" fillId="0" borderId="8" xfId="49" applyNumberFormat="1" applyFont="1" applyFill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58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61"/>
  <sheetViews>
    <sheetView view="pageBreakPreview" zoomScale="70" zoomScaleNormal="60" workbookViewId="0">
      <selection activeCell="O19" sqref="O19"/>
    </sheetView>
  </sheetViews>
  <sheetFormatPr defaultColWidth="9" defaultRowHeight="21" customHeight="1"/>
  <cols>
    <col min="1" max="1" width="9" style="57"/>
    <col min="2" max="2" width="16.7522123893805" customWidth="1"/>
    <col min="3" max="3" width="9" style="58"/>
    <col min="6" max="6" width="11.2212389380531" customWidth="1"/>
    <col min="8" max="8" width="11.2212389380531" customWidth="1"/>
    <col min="9" max="9" width="24.8761061946903" customWidth="1"/>
    <col min="10" max="10" width="39.504424778761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 t="shared" ref="H8:H12" si="0">F8+G8</f>
        <v>0</v>
      </c>
      <c r="I8" s="90"/>
      <c r="J8" s="91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90"/>
      <c r="J9" s="92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90"/>
      <c r="J10" s="92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90"/>
      <c r="J11" s="92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90"/>
      <c r="J12" s="92"/>
    </row>
    <row r="13" s="56" customFormat="1" customHeight="1" spans="1:10">
      <c r="A13" s="71"/>
      <c r="B13" s="72" t="s">
        <v>17</v>
      </c>
      <c r="C13" s="73">
        <f>SUM(C8)</f>
        <v>0</v>
      </c>
      <c r="D13" s="73">
        <f>SUM(D8)</f>
        <v>0</v>
      </c>
      <c r="E13" s="73">
        <f>SUM(E8)</f>
        <v>0</v>
      </c>
      <c r="F13" s="73">
        <f t="shared" ref="F13:H13" si="1">SUM(F8:F12)</f>
        <v>0</v>
      </c>
      <c r="G13" s="73">
        <f t="shared" si="1"/>
        <v>0</v>
      </c>
      <c r="H13" s="73">
        <f t="shared" si="1"/>
        <v>0</v>
      </c>
      <c r="I13" s="93"/>
      <c r="J13" s="94"/>
    </row>
    <row r="14" customHeight="1" spans="1:10">
      <c r="A14" s="74">
        <v>2</v>
      </c>
      <c r="B14" s="75" t="s">
        <v>18</v>
      </c>
      <c r="C14" s="76">
        <v>0</v>
      </c>
      <c r="D14" s="74"/>
      <c r="E14" s="76">
        <f>C14*D14</f>
        <v>0</v>
      </c>
      <c r="F14" s="69">
        <v>0</v>
      </c>
      <c r="G14" s="69">
        <v>0</v>
      </c>
      <c r="H14" s="69">
        <f t="shared" ref="H14:H20" si="2">F14+G14</f>
        <v>0</v>
      </c>
      <c r="I14" s="90"/>
      <c r="J14" s="91" t="s">
        <v>19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si="2"/>
        <v>0</v>
      </c>
      <c r="I15" s="90"/>
      <c r="J15" s="92"/>
    </row>
    <row r="16" s="56" customFormat="1" customHeight="1" spans="1:10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 t="shared" ref="F16:H16" si="3">SUM(F14:F15)</f>
        <v>0</v>
      </c>
      <c r="G16" s="73">
        <f t="shared" si="3"/>
        <v>0</v>
      </c>
      <c r="H16" s="73">
        <f t="shared" si="3"/>
        <v>0</v>
      </c>
      <c r="I16" s="93"/>
      <c r="J16" s="94"/>
    </row>
    <row r="17" customHeight="1" spans="1:10">
      <c r="A17" s="67">
        <v>3</v>
      </c>
      <c r="B17" s="68" t="s">
        <v>21</v>
      </c>
      <c r="C17" s="69">
        <v>0</v>
      </c>
      <c r="D17" s="70"/>
      <c r="E17" s="69">
        <f>C17*D17</f>
        <v>0</v>
      </c>
      <c r="F17" s="69">
        <v>0</v>
      </c>
      <c r="G17" s="69">
        <v>0</v>
      </c>
      <c r="H17" s="69">
        <f t="shared" si="2"/>
        <v>0</v>
      </c>
      <c r="I17" s="90"/>
      <c r="J17" s="95" t="s">
        <v>22</v>
      </c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2"/>
        <v>0</v>
      </c>
      <c r="I18" s="90"/>
      <c r="J18" s="96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2"/>
        <v>0</v>
      </c>
      <c r="I19" s="90"/>
      <c r="J19" s="96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2"/>
        <v>0</v>
      </c>
      <c r="I20" s="90"/>
      <c r="J20" s="96"/>
    </row>
    <row r="21" s="56" customFormat="1" customHeight="1" spans="1:10">
      <c r="A21" s="71"/>
      <c r="B21" s="72" t="s">
        <v>23</v>
      </c>
      <c r="C21" s="73">
        <f>SUM(C17)</f>
        <v>0</v>
      </c>
      <c r="D21" s="73">
        <f>SUM(D17)</f>
        <v>0</v>
      </c>
      <c r="E21" s="73">
        <f>SUM(E17)</f>
        <v>0</v>
      </c>
      <c r="F21" s="73">
        <f t="shared" ref="F21:H21" si="4">SUM(F17:F20)</f>
        <v>0</v>
      </c>
      <c r="G21" s="73">
        <f t="shared" si="4"/>
        <v>0</v>
      </c>
      <c r="H21" s="73">
        <f t="shared" si="4"/>
        <v>0</v>
      </c>
      <c r="I21" s="93"/>
      <c r="J21" s="97"/>
    </row>
    <row r="22" customHeight="1" spans="1:10">
      <c r="A22" s="67">
        <v>4</v>
      </c>
      <c r="B22" s="68" t="s">
        <v>24</v>
      </c>
      <c r="C22" s="69">
        <v>0</v>
      </c>
      <c r="D22" s="70"/>
      <c r="E22" s="69">
        <f>C22*D22</f>
        <v>0</v>
      </c>
      <c r="F22" s="69">
        <v>0</v>
      </c>
      <c r="G22" s="69">
        <v>0</v>
      </c>
      <c r="H22" s="69">
        <f>F22+G22</f>
        <v>0</v>
      </c>
      <c r="I22" s="90"/>
      <c r="J22" s="95" t="s">
        <v>25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>F23+G23</f>
        <v>0</v>
      </c>
      <c r="I23" s="90"/>
      <c r="J23" s="96"/>
    </row>
    <row r="24" customHeight="1" spans="1:10">
      <c r="A24" s="67"/>
      <c r="B24" s="68"/>
      <c r="C24" s="69"/>
      <c r="D24" s="70"/>
      <c r="E24" s="69"/>
      <c r="F24" s="69">
        <v>0</v>
      </c>
      <c r="G24" s="69">
        <v>0</v>
      </c>
      <c r="H24" s="69">
        <f>F24+G24</f>
        <v>0</v>
      </c>
      <c r="I24" s="90"/>
      <c r="J24" s="96"/>
    </row>
    <row r="25" s="56" customFormat="1" customHeight="1" spans="1:10">
      <c r="A25" s="71"/>
      <c r="B25" s="72" t="s">
        <v>26</v>
      </c>
      <c r="C25" s="73">
        <f>SUM(C22)</f>
        <v>0</v>
      </c>
      <c r="D25" s="73">
        <f>SUM(D22)</f>
        <v>0</v>
      </c>
      <c r="E25" s="73">
        <f>SUM(E22)</f>
        <v>0</v>
      </c>
      <c r="F25" s="73">
        <f>SUM(F22:F24)</f>
        <v>0</v>
      </c>
      <c r="G25" s="73">
        <f>SUM(G22:G24)</f>
        <v>0</v>
      </c>
      <c r="H25" s="73">
        <f>SUM(H22:H24)</f>
        <v>0</v>
      </c>
      <c r="I25" s="93"/>
      <c r="J25" s="97"/>
    </row>
    <row r="26" customHeight="1" spans="1:10">
      <c r="A26" s="74">
        <v>5</v>
      </c>
      <c r="B26" s="75" t="s">
        <v>27</v>
      </c>
      <c r="C26" s="76">
        <v>0</v>
      </c>
      <c r="D26" s="74"/>
      <c r="E26" s="76">
        <f>C26*D26</f>
        <v>0</v>
      </c>
      <c r="F26" s="69">
        <v>0</v>
      </c>
      <c r="G26" s="69">
        <v>0</v>
      </c>
      <c r="H26" s="69">
        <f>F26+G26</f>
        <v>0</v>
      </c>
      <c r="I26" s="90"/>
      <c r="J26" s="91" t="s">
        <v>28</v>
      </c>
    </row>
    <row r="27" customHeight="1" spans="1:10">
      <c r="A27" s="77"/>
      <c r="B27" s="78"/>
      <c r="C27" s="79"/>
      <c r="D27" s="77"/>
      <c r="E27" s="79"/>
      <c r="F27" s="69">
        <v>0</v>
      </c>
      <c r="G27" s="69">
        <v>0</v>
      </c>
      <c r="H27" s="69">
        <f>F27+G27</f>
        <v>0</v>
      </c>
      <c r="I27" s="90"/>
      <c r="J27" s="92"/>
    </row>
    <row r="28" s="56" customFormat="1" customHeight="1" spans="1:10">
      <c r="A28" s="71"/>
      <c r="B28" s="72" t="s">
        <v>29</v>
      </c>
      <c r="C28" s="73">
        <f>SUM(C26)</f>
        <v>0</v>
      </c>
      <c r="D28" s="73">
        <f>SUM(D26)</f>
        <v>0</v>
      </c>
      <c r="E28" s="73">
        <f>SUM(E26)</f>
        <v>0</v>
      </c>
      <c r="F28" s="73">
        <f t="shared" ref="F28:H28" si="5">SUM(F26:F27)</f>
        <v>0</v>
      </c>
      <c r="G28" s="73">
        <f t="shared" si="5"/>
        <v>0</v>
      </c>
      <c r="H28" s="73">
        <f t="shared" si="5"/>
        <v>0</v>
      </c>
      <c r="I28" s="93"/>
      <c r="J28" s="94"/>
    </row>
    <row r="29" customHeight="1" spans="1:10">
      <c r="A29" s="67">
        <v>6</v>
      </c>
      <c r="B29" s="68" t="s">
        <v>30</v>
      </c>
      <c r="C29" s="69">
        <v>0</v>
      </c>
      <c r="D29" s="70"/>
      <c r="E29" s="69">
        <f>C29*D29</f>
        <v>0</v>
      </c>
      <c r="F29" s="69">
        <v>0</v>
      </c>
      <c r="G29" s="69">
        <v>0</v>
      </c>
      <c r="H29" s="69">
        <f t="shared" ref="H29:H32" si="6">F29+G29</f>
        <v>0</v>
      </c>
      <c r="I29" s="90"/>
      <c r="J29" s="91" t="s">
        <v>31</v>
      </c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6"/>
        <v>0</v>
      </c>
      <c r="I30" s="90"/>
      <c r="J30" s="96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6"/>
        <v>0</v>
      </c>
      <c r="I31" s="90"/>
      <c r="J31" s="96"/>
    </row>
    <row r="32" customHeight="1" spans="1:10">
      <c r="A32" s="67"/>
      <c r="B32" s="68"/>
      <c r="C32" s="69"/>
      <c r="D32" s="70"/>
      <c r="E32" s="69"/>
      <c r="F32" s="69">
        <v>0</v>
      </c>
      <c r="G32" s="69">
        <v>0</v>
      </c>
      <c r="H32" s="69">
        <f t="shared" si="6"/>
        <v>0</v>
      </c>
      <c r="I32" s="90"/>
      <c r="J32" s="96"/>
    </row>
    <row r="33" s="56" customFormat="1" customHeight="1" spans="1:10">
      <c r="A33" s="71"/>
      <c r="B33" s="72" t="s">
        <v>32</v>
      </c>
      <c r="C33" s="73">
        <f>SUM(C29)</f>
        <v>0</v>
      </c>
      <c r="D33" s="73">
        <f>SUM(D29)</f>
        <v>0</v>
      </c>
      <c r="E33" s="73">
        <f>SUM(E29)</f>
        <v>0</v>
      </c>
      <c r="F33" s="73">
        <f t="shared" ref="F33:H33" si="7">SUM(F29:F32)</f>
        <v>0</v>
      </c>
      <c r="G33" s="73">
        <f t="shared" si="7"/>
        <v>0</v>
      </c>
      <c r="H33" s="73">
        <f t="shared" si="7"/>
        <v>0</v>
      </c>
      <c r="I33" s="93"/>
      <c r="J33" s="97"/>
    </row>
    <row r="34" customHeight="1" spans="1:10">
      <c r="A34" s="67">
        <v>7</v>
      </c>
      <c r="B34" s="68" t="s">
        <v>33</v>
      </c>
      <c r="C34" s="69">
        <v>0</v>
      </c>
      <c r="D34" s="70"/>
      <c r="E34" s="69">
        <f>C34*D34</f>
        <v>0</v>
      </c>
      <c r="F34" s="69">
        <v>0</v>
      </c>
      <c r="G34" s="69">
        <v>0</v>
      </c>
      <c r="H34" s="69">
        <f t="shared" ref="H34:H37" si="8">F34+G34</f>
        <v>0</v>
      </c>
      <c r="I34" s="90"/>
      <c r="J34" s="98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8"/>
        <v>0</v>
      </c>
      <c r="I35" s="90"/>
      <c r="J35" s="99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8"/>
        <v>0</v>
      </c>
      <c r="I36" s="90"/>
      <c r="J36" s="99"/>
    </row>
    <row r="37" customHeight="1" spans="1:10">
      <c r="A37" s="67"/>
      <c r="B37" s="68"/>
      <c r="C37" s="69"/>
      <c r="D37" s="70"/>
      <c r="E37" s="69"/>
      <c r="F37" s="69">
        <v>0</v>
      </c>
      <c r="G37" s="69">
        <v>0</v>
      </c>
      <c r="H37" s="69">
        <f t="shared" si="8"/>
        <v>0</v>
      </c>
      <c r="I37" s="90"/>
      <c r="J37" s="99"/>
    </row>
    <row r="38" s="56" customFormat="1" customHeight="1" spans="1:10">
      <c r="A38" s="71"/>
      <c r="B38" s="72" t="s">
        <v>34</v>
      </c>
      <c r="C38" s="73">
        <f>SUM(C34)</f>
        <v>0</v>
      </c>
      <c r="D38" s="73">
        <f>SUM(D34)</f>
        <v>0</v>
      </c>
      <c r="E38" s="73">
        <f>SUM(E34)</f>
        <v>0</v>
      </c>
      <c r="F38" s="73">
        <f t="shared" ref="F38:H38" si="9">SUM(F34:F37)</f>
        <v>0</v>
      </c>
      <c r="G38" s="73">
        <f t="shared" si="9"/>
        <v>0</v>
      </c>
      <c r="H38" s="73">
        <f t="shared" si="9"/>
        <v>0</v>
      </c>
      <c r="I38" s="93"/>
      <c r="J38" s="100"/>
    </row>
    <row r="39" customHeight="1" spans="1:10">
      <c r="A39" s="67">
        <v>8</v>
      </c>
      <c r="B39" s="68" t="s">
        <v>35</v>
      </c>
      <c r="C39" s="69">
        <v>0</v>
      </c>
      <c r="D39" s="70"/>
      <c r="E39" s="69">
        <f>C39*D39</f>
        <v>0</v>
      </c>
      <c r="F39" s="69">
        <v>0</v>
      </c>
      <c r="G39" s="69">
        <v>0</v>
      </c>
      <c r="H39" s="69">
        <f t="shared" ref="H39:H44" si="10">F39+G39</f>
        <v>0</v>
      </c>
      <c r="I39" s="90"/>
      <c r="J39" s="95" t="s">
        <v>36</v>
      </c>
    </row>
    <row r="40" customHeight="1" spans="1:10">
      <c r="A40" s="67"/>
      <c r="B40" s="68"/>
      <c r="C40" s="69"/>
      <c r="D40" s="70"/>
      <c r="E40" s="69"/>
      <c r="F40" s="69">
        <v>0</v>
      </c>
      <c r="G40" s="69">
        <v>0</v>
      </c>
      <c r="H40" s="69">
        <f t="shared" si="10"/>
        <v>0</v>
      </c>
      <c r="I40" s="90"/>
      <c r="J40" s="96"/>
    </row>
    <row r="41" s="56" customFormat="1" customHeight="1" spans="1:10">
      <c r="A41" s="71"/>
      <c r="B41" s="72" t="s">
        <v>37</v>
      </c>
      <c r="C41" s="73">
        <f>SUM(C39)</f>
        <v>0</v>
      </c>
      <c r="D41" s="73">
        <f>SUM(D39)</f>
        <v>0</v>
      </c>
      <c r="E41" s="73">
        <f>SUM(E39)</f>
        <v>0</v>
      </c>
      <c r="F41" s="73">
        <f t="shared" ref="F41:H41" si="11">SUM(F39:F40)</f>
        <v>0</v>
      </c>
      <c r="G41" s="73">
        <f t="shared" si="11"/>
        <v>0</v>
      </c>
      <c r="H41" s="73">
        <f t="shared" si="11"/>
        <v>0</v>
      </c>
      <c r="I41" s="93"/>
      <c r="J41" s="97"/>
    </row>
    <row r="42" customHeight="1" spans="1:10">
      <c r="A42" s="67">
        <v>9</v>
      </c>
      <c r="B42" s="68" t="s">
        <v>38</v>
      </c>
      <c r="C42" s="69">
        <v>0</v>
      </c>
      <c r="D42" s="70"/>
      <c r="E42" s="69">
        <f>C42*D42</f>
        <v>0</v>
      </c>
      <c r="F42" s="69">
        <v>0</v>
      </c>
      <c r="G42" s="69">
        <v>0</v>
      </c>
      <c r="H42" s="69">
        <f t="shared" si="10"/>
        <v>0</v>
      </c>
      <c r="I42" s="90"/>
      <c r="J42" s="91" t="s">
        <v>39</v>
      </c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10"/>
        <v>0</v>
      </c>
      <c r="I43" s="90"/>
      <c r="J43" s="92"/>
    </row>
    <row r="44" customHeight="1" spans="1:10">
      <c r="A44" s="67"/>
      <c r="B44" s="68"/>
      <c r="C44" s="69"/>
      <c r="D44" s="70"/>
      <c r="E44" s="69"/>
      <c r="F44" s="69">
        <v>0</v>
      </c>
      <c r="G44" s="69">
        <v>0</v>
      </c>
      <c r="H44" s="69">
        <f t="shared" si="10"/>
        <v>0</v>
      </c>
      <c r="I44" s="90"/>
      <c r="J44" s="92"/>
    </row>
    <row r="45" s="56" customFormat="1" customHeight="1" spans="1:10">
      <c r="A45" s="71"/>
      <c r="B45" s="72" t="s">
        <v>40</v>
      </c>
      <c r="C45" s="73">
        <f>SUM(C42)</f>
        <v>0</v>
      </c>
      <c r="D45" s="73">
        <f>SUM(D42)</f>
        <v>0</v>
      </c>
      <c r="E45" s="73">
        <f>SUM(E42)</f>
        <v>0</v>
      </c>
      <c r="F45" s="73">
        <f t="shared" ref="F45:H45" si="12">SUM(F42:F44)</f>
        <v>0</v>
      </c>
      <c r="G45" s="73">
        <f t="shared" si="12"/>
        <v>0</v>
      </c>
      <c r="H45" s="73">
        <f t="shared" si="12"/>
        <v>0</v>
      </c>
      <c r="I45" s="93"/>
      <c r="J45" s="94"/>
    </row>
    <row r="46" customHeight="1" spans="1:10">
      <c r="A46" s="74">
        <v>10</v>
      </c>
      <c r="B46" s="68" t="s">
        <v>41</v>
      </c>
      <c r="C46" s="69">
        <v>0</v>
      </c>
      <c r="D46" s="70"/>
      <c r="E46" s="69">
        <f>C46*D46</f>
        <v>0</v>
      </c>
      <c r="F46" s="69">
        <v>2597.31</v>
      </c>
      <c r="G46" s="69">
        <v>0</v>
      </c>
      <c r="H46" s="69">
        <f t="shared" ref="H46:H52" si="13">F46+G46</f>
        <v>2597.31</v>
      </c>
      <c r="I46" s="90" t="s">
        <v>42</v>
      </c>
      <c r="J46" s="98"/>
    </row>
    <row r="47" customHeight="1" spans="1:10">
      <c r="A47" s="80"/>
      <c r="B47" s="68"/>
      <c r="C47" s="69"/>
      <c r="D47" s="70"/>
      <c r="E47" s="69"/>
      <c r="F47" s="69">
        <v>0</v>
      </c>
      <c r="G47" s="69">
        <v>0</v>
      </c>
      <c r="H47" s="69">
        <f t="shared" si="13"/>
        <v>0</v>
      </c>
      <c r="I47" s="90"/>
      <c r="J47" s="99"/>
    </row>
    <row r="48" customHeight="1" spans="1:10">
      <c r="A48" s="80"/>
      <c r="B48" s="68"/>
      <c r="C48" s="69"/>
      <c r="D48" s="70"/>
      <c r="E48" s="69"/>
      <c r="F48" s="69">
        <v>0</v>
      </c>
      <c r="G48" s="69">
        <v>0</v>
      </c>
      <c r="H48" s="69">
        <f t="shared" si="13"/>
        <v>0</v>
      </c>
      <c r="I48" s="90"/>
      <c r="J48" s="99"/>
    </row>
    <row r="49" customHeight="1" spans="1:10">
      <c r="A49" s="80"/>
      <c r="B49" s="68"/>
      <c r="C49" s="69"/>
      <c r="D49" s="70"/>
      <c r="E49" s="69"/>
      <c r="F49" s="69">
        <v>0</v>
      </c>
      <c r="G49" s="69">
        <v>0</v>
      </c>
      <c r="H49" s="69">
        <f t="shared" si="13"/>
        <v>0</v>
      </c>
      <c r="I49" s="90"/>
      <c r="J49" s="99"/>
    </row>
    <row r="50" customHeight="1" spans="1:10">
      <c r="A50" s="80"/>
      <c r="B50" s="68"/>
      <c r="C50" s="69"/>
      <c r="D50" s="70"/>
      <c r="E50" s="69"/>
      <c r="F50" s="69">
        <v>0</v>
      </c>
      <c r="G50" s="69">
        <v>0</v>
      </c>
      <c r="H50" s="69">
        <f t="shared" si="13"/>
        <v>0</v>
      </c>
      <c r="I50" s="90"/>
      <c r="J50" s="99"/>
    </row>
    <row r="51" customHeight="1" spans="1:10">
      <c r="A51" s="80"/>
      <c r="B51" s="68"/>
      <c r="C51" s="69"/>
      <c r="D51" s="70"/>
      <c r="E51" s="69"/>
      <c r="F51" s="69">
        <v>0</v>
      </c>
      <c r="G51" s="69">
        <v>0</v>
      </c>
      <c r="H51" s="69">
        <f t="shared" si="13"/>
        <v>0</v>
      </c>
      <c r="I51" s="90"/>
      <c r="J51" s="99"/>
    </row>
    <row r="52" customHeight="1" spans="1:10">
      <c r="A52" s="77"/>
      <c r="B52" s="68"/>
      <c r="C52" s="69"/>
      <c r="D52" s="70"/>
      <c r="E52" s="69"/>
      <c r="F52" s="69">
        <v>0</v>
      </c>
      <c r="G52" s="69">
        <v>0</v>
      </c>
      <c r="H52" s="69">
        <f t="shared" si="13"/>
        <v>0</v>
      </c>
      <c r="I52" s="90"/>
      <c r="J52" s="99"/>
    </row>
    <row r="53" s="56" customFormat="1" customHeight="1" spans="1:10">
      <c r="A53" s="71"/>
      <c r="B53" s="72" t="s">
        <v>43</v>
      </c>
      <c r="C53" s="73">
        <f>SUM(C46)</f>
        <v>0</v>
      </c>
      <c r="D53" s="73">
        <f>SUM(D46)</f>
        <v>0</v>
      </c>
      <c r="E53" s="73">
        <f>SUM(E46)</f>
        <v>0</v>
      </c>
      <c r="F53" s="73">
        <f t="shared" ref="F53:H53" si="14">SUM(F46:F52)</f>
        <v>2597.31</v>
      </c>
      <c r="G53" s="73">
        <f t="shared" si="14"/>
        <v>0</v>
      </c>
      <c r="H53" s="73">
        <f t="shared" si="14"/>
        <v>2597.31</v>
      </c>
      <c r="I53" s="93"/>
      <c r="J53" s="100"/>
    </row>
    <row r="54" customHeight="1" spans="1:10">
      <c r="A54" s="71"/>
      <c r="B54" s="72" t="s">
        <v>44</v>
      </c>
      <c r="C54" s="73">
        <f t="shared" ref="C54:H54" si="15">SUM(C53,C45,C41,C38,C33,C28,C25,C21,C16,C13)</f>
        <v>0</v>
      </c>
      <c r="D54" s="73">
        <f t="shared" si="15"/>
        <v>0</v>
      </c>
      <c r="E54" s="73">
        <f t="shared" si="15"/>
        <v>0</v>
      </c>
      <c r="F54" s="73">
        <f t="shared" si="15"/>
        <v>2597.31</v>
      </c>
      <c r="G54" s="73">
        <f t="shared" si="15"/>
        <v>0</v>
      </c>
      <c r="H54" s="73">
        <f t="shared" si="15"/>
        <v>2597.31</v>
      </c>
      <c r="I54" s="93"/>
      <c r="J54" s="101"/>
    </row>
    <row r="58" customFormat="1" customHeight="1" spans="1:9">
      <c r="A58" s="81" t="s">
        <v>45</v>
      </c>
      <c r="B58" s="82"/>
      <c r="C58" s="83" t="s">
        <v>46</v>
      </c>
      <c r="D58" s="83"/>
      <c r="E58" s="83" t="s">
        <v>47</v>
      </c>
      <c r="F58" s="83"/>
      <c r="G58" s="83" t="s">
        <v>48</v>
      </c>
      <c r="H58" s="83"/>
      <c r="I58" s="102" t="s">
        <v>49</v>
      </c>
    </row>
    <row r="59" customFormat="1" customHeight="1" spans="1:9">
      <c r="A59" s="84">
        <f>E54</f>
        <v>0</v>
      </c>
      <c r="B59" s="85"/>
      <c r="C59" s="85">
        <f>H54</f>
        <v>2597.31</v>
      </c>
      <c r="D59" s="85"/>
      <c r="E59" s="85">
        <f>F54</f>
        <v>2597.31</v>
      </c>
      <c r="F59" s="85"/>
      <c r="G59" s="85">
        <f>G54</f>
        <v>0</v>
      </c>
      <c r="H59" s="85"/>
      <c r="I59" s="103">
        <f>A59-C59</f>
        <v>-2597.31</v>
      </c>
    </row>
    <row r="61" customFormat="1" customHeight="1" spans="1:9">
      <c r="A61" s="86" t="s">
        <v>50</v>
      </c>
      <c r="B61" s="87"/>
      <c r="C61" s="88" t="s">
        <v>51</v>
      </c>
      <c r="D61" s="86"/>
      <c r="E61" s="86" t="s">
        <v>52</v>
      </c>
      <c r="F61" s="86"/>
      <c r="G61" s="86" t="s">
        <v>53</v>
      </c>
      <c r="H61" s="86"/>
      <c r="I61" s="87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rintOptions horizontalCentered="1"/>
  <pageMargins left="0.306944444444444" right="0.306944444444444" top="0.751388888888889" bottom="0.751388888888889" header="0.298611111111111" footer="0.298611111111111"/>
  <pageSetup paperSize="9" scale="57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90" zoomScaleNormal="90" topLeftCell="A24" workbookViewId="0">
      <selection activeCell="I12" sqref="I12:J12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23.6371681415929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2.3716814159292" customWidth="1"/>
    <col min="13" max="13" width="6.53097345132743" customWidth="1"/>
    <col min="14" max="14" width="5.53097345132743" customWidth="1"/>
    <col min="15" max="15" width="6.53097345132743" customWidth="1"/>
    <col min="16" max="17" width="7.53097345132743" customWidth="1"/>
    <col min="18" max="19" width="3.53097345132743" customWidth="1"/>
    <col min="20" max="20" width="5.53097345132743" customWidth="1"/>
    <col min="21" max="21" width="6.53097345132743" customWidth="1"/>
    <col min="22" max="23" width="3.53097345132743" customWidth="1"/>
    <col min="24" max="24" width="12.796460176991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6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1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42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43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44"/>
      <c r="J7" s="12">
        <v>45307</v>
      </c>
      <c r="K7" s="43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5"/>
      <c r="J8" s="16" t="s">
        <v>67</v>
      </c>
      <c r="K8" s="46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>
        <v>0</v>
      </c>
      <c r="I11" s="47">
        <f>G11-H11</f>
        <v>0</v>
      </c>
      <c r="J11" s="29"/>
      <c r="K11" s="48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9">
        <v>71.56</v>
      </c>
      <c r="H12" s="26">
        <v>71.56</v>
      </c>
      <c r="I12" s="47">
        <f>G12-H12</f>
        <v>0</v>
      </c>
      <c r="J12" s="29"/>
      <c r="K12" s="48"/>
    </row>
    <row r="13" ht="20.1" customHeight="1" spans="2:11">
      <c r="B13" s="23">
        <v>3</v>
      </c>
      <c r="C13" s="24"/>
      <c r="D13" s="27"/>
      <c r="E13" s="28"/>
      <c r="F13" s="28"/>
      <c r="G13" s="29">
        <v>61.18</v>
      </c>
      <c r="H13" s="26">
        <v>61.18</v>
      </c>
      <c r="I13" s="47">
        <f>G13-H13</f>
        <v>0</v>
      </c>
      <c r="J13" s="29"/>
      <c r="K13" s="48"/>
    </row>
    <row r="14" ht="20.1" customHeight="1" spans="2:11">
      <c r="B14" s="23">
        <v>4</v>
      </c>
      <c r="C14" s="24"/>
      <c r="D14" s="27"/>
      <c r="E14" s="28"/>
      <c r="F14" s="28"/>
      <c r="G14" s="29">
        <v>67.14</v>
      </c>
      <c r="H14" s="26">
        <v>67.14</v>
      </c>
      <c r="I14" s="47">
        <f>G14-H14</f>
        <v>0</v>
      </c>
      <c r="J14" s="29"/>
      <c r="K14" s="48"/>
    </row>
    <row r="15" ht="20.1" customHeight="1" spans="2:11">
      <c r="B15" s="23">
        <v>5</v>
      </c>
      <c r="C15" s="24"/>
      <c r="D15" s="27"/>
      <c r="E15" s="28"/>
      <c r="F15" s="28"/>
      <c r="G15" s="29">
        <v>55.23</v>
      </c>
      <c r="H15" s="26">
        <v>55.23</v>
      </c>
      <c r="I15" s="47">
        <f>G15-H15</f>
        <v>0</v>
      </c>
      <c r="J15" s="29"/>
      <c r="K15" s="48"/>
    </row>
    <row r="16" ht="20.1" customHeight="1" spans="2:11">
      <c r="B16" s="23">
        <v>7</v>
      </c>
      <c r="C16" s="24"/>
      <c r="D16" s="27"/>
      <c r="E16" s="23" t="s">
        <v>78</v>
      </c>
      <c r="F16" s="24"/>
      <c r="G16" s="26">
        <v>0</v>
      </c>
      <c r="H16" s="26">
        <v>0</v>
      </c>
      <c r="I16" s="47">
        <f t="shared" ref="I16:I24" si="0">G16-H16</f>
        <v>0</v>
      </c>
      <c r="J16" s="29"/>
      <c r="K16" s="48"/>
    </row>
    <row r="17" ht="20.1" customHeight="1" spans="2:11">
      <c r="B17" s="23">
        <v>8</v>
      </c>
      <c r="C17" s="24"/>
      <c r="D17" s="27"/>
      <c r="E17" s="30" t="s">
        <v>79</v>
      </c>
      <c r="F17" s="31"/>
      <c r="G17" s="26">
        <v>42</v>
      </c>
      <c r="H17" s="26">
        <v>42</v>
      </c>
      <c r="I17" s="47">
        <f t="shared" si="0"/>
        <v>0</v>
      </c>
      <c r="J17" s="29"/>
      <c r="K17" s="48" t="s">
        <v>80</v>
      </c>
    </row>
    <row r="18" ht="20.1" customHeight="1" spans="2:11">
      <c r="B18" s="23">
        <v>9</v>
      </c>
      <c r="C18" s="24"/>
      <c r="D18" s="27"/>
      <c r="E18" s="32"/>
      <c r="F18" s="33"/>
      <c r="G18" s="26">
        <v>66</v>
      </c>
      <c r="H18" s="34">
        <v>66</v>
      </c>
      <c r="I18" s="47">
        <f t="shared" si="0"/>
        <v>0</v>
      </c>
      <c r="J18" s="29"/>
      <c r="K18" s="48" t="s">
        <v>81</v>
      </c>
    </row>
    <row r="19" ht="20.1" customHeight="1" spans="2:11">
      <c r="B19" s="23">
        <v>10</v>
      </c>
      <c r="C19" s="24"/>
      <c r="D19" s="28" t="s">
        <v>41</v>
      </c>
      <c r="E19" s="28" t="s">
        <v>82</v>
      </c>
      <c r="F19" s="28"/>
      <c r="G19" s="26">
        <v>1800</v>
      </c>
      <c r="H19" s="26">
        <v>1800</v>
      </c>
      <c r="I19" s="26">
        <f t="shared" si="0"/>
        <v>0</v>
      </c>
      <c r="J19" s="26"/>
      <c r="K19" s="48"/>
    </row>
    <row r="20" ht="20.1" customHeight="1" spans="2:11">
      <c r="B20" s="23">
        <v>11</v>
      </c>
      <c r="C20" s="24"/>
      <c r="D20" s="28"/>
      <c r="E20" s="28" t="s">
        <v>83</v>
      </c>
      <c r="F20" s="28"/>
      <c r="G20" s="26">
        <f>243+107.2</f>
        <v>350.2</v>
      </c>
      <c r="H20" s="34">
        <v>350.2</v>
      </c>
      <c r="I20" s="26">
        <f t="shared" si="0"/>
        <v>0</v>
      </c>
      <c r="J20" s="26"/>
      <c r="K20" s="48"/>
    </row>
    <row r="21" ht="20.1" customHeight="1" spans="2:11">
      <c r="B21" s="23">
        <v>12</v>
      </c>
      <c r="C21" s="24"/>
      <c r="D21" s="28"/>
      <c r="E21" s="28" t="s">
        <v>84</v>
      </c>
      <c r="F21" s="28"/>
      <c r="G21" s="26">
        <v>84</v>
      </c>
      <c r="H21" s="26">
        <v>84</v>
      </c>
      <c r="I21" s="26">
        <f t="shared" si="0"/>
        <v>0</v>
      </c>
      <c r="J21" s="26"/>
      <c r="K21" s="48"/>
    </row>
    <row r="22" ht="20.1" customHeight="1" spans="2:11">
      <c r="B22" s="20" t="s">
        <v>44</v>
      </c>
      <c r="C22" s="35"/>
      <c r="D22" s="35"/>
      <c r="E22" s="35"/>
      <c r="F22" s="21"/>
      <c r="G22" s="36">
        <f>SUM(G11:G21)</f>
        <v>2597.31</v>
      </c>
      <c r="H22" s="36">
        <f>SUM(H11:H21)</f>
        <v>2597.31</v>
      </c>
      <c r="I22" s="49">
        <f>SUM(I11:J21)</f>
        <v>0</v>
      </c>
      <c r="J22" s="50"/>
      <c r="K22" s="51"/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52"/>
      <c r="K23" s="17"/>
    </row>
    <row r="24" ht="20.1" customHeight="1" spans="2:11">
      <c r="B24" s="22" t="s">
        <v>71</v>
      </c>
      <c r="C24" s="22"/>
      <c r="D24" s="22"/>
      <c r="E24" s="22"/>
      <c r="F24" s="22"/>
      <c r="G24" s="22" t="s">
        <v>85</v>
      </c>
      <c r="H24" s="22"/>
      <c r="I24" s="22"/>
      <c r="J24" s="22"/>
      <c r="K24" s="22" t="s">
        <v>86</v>
      </c>
    </row>
    <row r="25" ht="20.1" customHeight="1" spans="2:11">
      <c r="B25" s="37">
        <f>H22</f>
        <v>2597.31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53">
        <f>SUM(B25:J25)</f>
        <v>2597.31</v>
      </c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" customHeight="1" spans="2:11">
      <c r="B27" s="17" t="s">
        <v>87</v>
      </c>
      <c r="C27" s="17"/>
      <c r="D27" s="17"/>
      <c r="E27" s="17"/>
      <c r="F27" s="17" t="s">
        <v>51</v>
      </c>
      <c r="G27" s="17" t="s">
        <v>88</v>
      </c>
      <c r="H27" s="17"/>
      <c r="I27" s="17"/>
      <c r="J27" s="17" t="s">
        <v>53</v>
      </c>
      <c r="K27" s="17"/>
    </row>
    <row r="29" ht="17.6" spans="1:11">
      <c r="A29" s="2" t="s">
        <v>89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0" ht="28" customHeight="1"/>
    <row r="31" ht="23" customHeight="1" spans="2:11">
      <c r="B31" s="4"/>
      <c r="C31" s="5"/>
      <c r="D31" s="6" t="s">
        <v>55</v>
      </c>
      <c r="E31" s="6"/>
      <c r="F31" s="7" t="s">
        <v>56</v>
      </c>
      <c r="G31" s="7"/>
      <c r="H31" s="6" t="s">
        <v>57</v>
      </c>
      <c r="I31" s="5"/>
      <c r="J31" s="7" t="s">
        <v>58</v>
      </c>
      <c r="K31" s="42"/>
    </row>
    <row r="32" ht="23" customHeight="1" spans="2:11">
      <c r="B32" s="8"/>
      <c r="C32" s="9"/>
      <c r="D32" s="10" t="s">
        <v>59</v>
      </c>
      <c r="E32" s="10"/>
      <c r="F32" s="11" t="s">
        <v>60</v>
      </c>
      <c r="G32" s="11"/>
      <c r="H32" s="10" t="s">
        <v>61</v>
      </c>
      <c r="I32" s="9"/>
      <c r="J32" s="11" t="s">
        <v>62</v>
      </c>
      <c r="K32" s="43"/>
    </row>
    <row r="33" ht="23" customHeight="1" spans="2:11">
      <c r="B33" s="8"/>
      <c r="C33" s="9"/>
      <c r="D33" s="10" t="s">
        <v>63</v>
      </c>
      <c r="E33" s="10"/>
      <c r="F33" s="11" t="s">
        <v>90</v>
      </c>
      <c r="G33" s="11"/>
      <c r="H33" s="10" t="s">
        <v>65</v>
      </c>
      <c r="I33" s="44"/>
      <c r="J33" s="12">
        <v>45457</v>
      </c>
      <c r="K33" s="43"/>
    </row>
    <row r="34" ht="23" customHeight="1" spans="2:11">
      <c r="B34" s="13"/>
      <c r="C34" s="14"/>
      <c r="D34" s="15"/>
      <c r="E34" s="15"/>
      <c r="F34" s="16"/>
      <c r="G34" s="16"/>
      <c r="H34" s="15" t="s">
        <v>66</v>
      </c>
      <c r="I34" s="45"/>
      <c r="J34" s="16" t="s">
        <v>67</v>
      </c>
      <c r="K34" s="46"/>
    </row>
    <row r="35" ht="23" customHeight="1"/>
    <row r="36" ht="23" customHeight="1" spans="2:11">
      <c r="B36" s="28"/>
      <c r="C36" s="28"/>
      <c r="D36" s="38" t="s">
        <v>91</v>
      </c>
      <c r="E36" s="28" t="s">
        <v>92</v>
      </c>
      <c r="F36" s="28"/>
      <c r="G36" s="26" t="s">
        <v>93</v>
      </c>
      <c r="H36" s="26" t="s">
        <v>94</v>
      </c>
      <c r="I36" s="26" t="s">
        <v>44</v>
      </c>
      <c r="J36" s="26"/>
      <c r="K36" s="54" t="s">
        <v>73</v>
      </c>
    </row>
    <row r="37" ht="23" customHeight="1" spans="2:11">
      <c r="B37" s="28">
        <v>1</v>
      </c>
      <c r="C37" s="28"/>
      <c r="D37" s="38" t="s">
        <v>60</v>
      </c>
      <c r="E37" s="39" t="s">
        <v>95</v>
      </c>
      <c r="F37" s="28"/>
      <c r="G37" s="26">
        <v>100</v>
      </c>
      <c r="H37" s="26">
        <v>3</v>
      </c>
      <c r="I37" s="47">
        <f t="shared" ref="I37:I39" si="1">G37*H37</f>
        <v>300</v>
      </c>
      <c r="J37" s="29"/>
      <c r="K37" s="55"/>
    </row>
    <row r="38" ht="23" customHeight="1" spans="2:11">
      <c r="B38" s="28">
        <v>2</v>
      </c>
      <c r="C38" s="28"/>
      <c r="D38" s="38"/>
      <c r="E38" s="39"/>
      <c r="F38" s="28"/>
      <c r="G38" s="26">
        <v>0</v>
      </c>
      <c r="H38" s="26">
        <v>0</v>
      </c>
      <c r="I38" s="47">
        <f t="shared" si="1"/>
        <v>0</v>
      </c>
      <c r="J38" s="29"/>
      <c r="K38" s="55"/>
    </row>
    <row r="39" ht="23" customHeight="1" spans="2:11">
      <c r="B39" s="28">
        <v>3</v>
      </c>
      <c r="C39" s="28"/>
      <c r="D39" s="40"/>
      <c r="E39" s="28"/>
      <c r="F39" s="28"/>
      <c r="G39" s="26">
        <v>0</v>
      </c>
      <c r="H39" s="26">
        <v>0</v>
      </c>
      <c r="I39" s="47">
        <f t="shared" si="1"/>
        <v>0</v>
      </c>
      <c r="J39" s="29"/>
      <c r="K39" s="55"/>
    </row>
    <row r="40" ht="23" customHeight="1" spans="2:11">
      <c r="B40" s="20" t="s">
        <v>44</v>
      </c>
      <c r="C40" s="35"/>
      <c r="D40" s="35"/>
      <c r="E40" s="35"/>
      <c r="F40" s="21"/>
      <c r="G40" s="36"/>
      <c r="H40" s="36">
        <f>SUM(H37:H39)</f>
        <v>3</v>
      </c>
      <c r="I40" s="49">
        <f>SUM(I37:J39)</f>
        <v>300</v>
      </c>
      <c r="J40" s="50"/>
      <c r="K40" s="51"/>
    </row>
    <row r="41" ht="23" customHeight="1" spans="2:11">
      <c r="B41" s="17" t="s">
        <v>87</v>
      </c>
      <c r="C41" s="17"/>
      <c r="D41" s="17"/>
      <c r="E41" s="17"/>
      <c r="F41" s="17" t="s">
        <v>51</v>
      </c>
      <c r="G41" s="17" t="s">
        <v>88</v>
      </c>
      <c r="H41" s="17"/>
      <c r="I41" s="17"/>
      <c r="J41" s="17" t="s">
        <v>53</v>
      </c>
      <c r="K41" s="17"/>
    </row>
  </sheetData>
  <mergeCells count="7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E16:F16"/>
    <mergeCell ref="I16:J16"/>
    <mergeCell ref="B17:C17"/>
    <mergeCell ref="I17:J17"/>
    <mergeCell ref="B18:C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7"/>
    <mergeCell ref="D19:D21"/>
    <mergeCell ref="E17:F18"/>
    <mergeCell ref="E12:F15"/>
  </mergeCells>
  <pageMargins left="0.700694444444445" right="0.700694444444445" top="0.751388888888889" bottom="0.751388888888889" header="0.298611111111111" footer="0.298611111111111"/>
  <pageSetup paperSize="9" scale="87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员工差旅明细-北京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斯黛拉</cp:lastModifiedBy>
  <dcterms:created xsi:type="dcterms:W3CDTF">2023-05-12T11:15:00Z</dcterms:created>
  <dcterms:modified xsi:type="dcterms:W3CDTF">2024-06-14T13:03:19Z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