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NO PO汇总\"/>
    </mc:Choice>
  </mc:AlternateContent>
  <xr:revisionPtr revIDLastSave="0" documentId="8_{2498ED5D-12FA-42B4-B013-3627D0F40321}" xr6:coauthVersionLast="47" xr6:coauthVersionMax="47" xr10:uidLastSave="{00000000-0000-0000-0000-000000000000}"/>
  <bookViews>
    <workbookView xWindow="-103" yWindow="-103" windowWidth="16663" windowHeight="8863" xr2:uid="{D45C4369-AF20-482B-B1EE-916899EB20B3}"/>
  </bookViews>
  <sheets>
    <sheet name="预算" sheetId="1" r:id="rId1"/>
  </sheets>
  <definedNames>
    <definedName name="_xlnm.Print_Area" localSheetId="0">预算!$A$1:$DI$27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I20" i="1" s="1"/>
  <c r="I19" i="1"/>
  <c r="I18" i="1"/>
  <c r="I21" i="1" s="1"/>
  <c r="I15" i="1"/>
  <c r="I16" i="1" s="1"/>
  <c r="I13" i="1"/>
  <c r="I12" i="1"/>
  <c r="I9" i="1"/>
  <c r="I10" i="1" s="1"/>
  <c r="I7" i="1"/>
  <c r="I22" i="1" s="1"/>
  <c r="I6" i="1"/>
  <c r="I5" i="1"/>
  <c r="I23" i="1" l="1"/>
  <c r="I24" i="1" s="1"/>
  <c r="I25" i="1" s="1"/>
</calcChain>
</file>

<file path=xl/sharedStrings.xml><?xml version="1.0" encoding="utf-8"?>
<sst xmlns="http://schemas.openxmlformats.org/spreadsheetml/2006/main" count="43" uniqueCount="42">
  <si>
    <r>
      <rPr>
        <b/>
        <sz val="14"/>
        <rFont val="宋体"/>
        <family val="3"/>
        <charset val="134"/>
      </rPr>
      <t>凯迪拉克</t>
    </r>
    <r>
      <rPr>
        <b/>
        <sz val="14"/>
        <rFont val="Arial"/>
        <family val="2"/>
      </rPr>
      <t>GT4&amp;CT6</t>
    </r>
    <phoneticPr fontId="1" type="noConversion"/>
  </si>
  <si>
    <r>
      <rPr>
        <b/>
        <sz val="9"/>
        <color indexed="9"/>
        <rFont val="微软雅黑"/>
        <family val="2"/>
        <charset val="134"/>
      </rPr>
      <t>编号</t>
    </r>
    <r>
      <rPr>
        <b/>
        <sz val="9"/>
        <color indexed="9"/>
        <rFont val="Arial"/>
        <family val="2"/>
      </rPr>
      <t>No.</t>
    </r>
  </si>
  <si>
    <r>
      <rPr>
        <b/>
        <sz val="9"/>
        <color indexed="9"/>
        <rFont val="微软雅黑"/>
        <family val="2"/>
        <charset val="134"/>
      </rPr>
      <t>项目</t>
    </r>
    <r>
      <rPr>
        <b/>
        <sz val="9"/>
        <color indexed="9"/>
        <rFont val="Arial"/>
        <family val="2"/>
      </rPr>
      <t xml:space="preserve"> Item </t>
    </r>
  </si>
  <si>
    <r>
      <rPr>
        <b/>
        <sz val="9"/>
        <color indexed="9"/>
        <rFont val="微软雅黑"/>
        <family val="2"/>
        <charset val="134"/>
      </rPr>
      <t>明细</t>
    </r>
    <r>
      <rPr>
        <b/>
        <sz val="9"/>
        <color indexed="9"/>
        <rFont val="Arial"/>
        <family val="2"/>
      </rPr>
      <t xml:space="preserve"> Description</t>
    </r>
  </si>
  <si>
    <r>
      <rPr>
        <b/>
        <sz val="9"/>
        <color indexed="9"/>
        <rFont val="微软雅黑"/>
        <family val="2"/>
        <charset val="134"/>
      </rPr>
      <t>说明</t>
    </r>
    <r>
      <rPr>
        <b/>
        <sz val="9"/>
        <color indexed="9"/>
        <rFont val="Arial"/>
        <family val="2"/>
      </rPr>
      <t xml:space="preserve"> Remark</t>
    </r>
  </si>
  <si>
    <r>
      <rPr>
        <b/>
        <sz val="9"/>
        <color indexed="9"/>
        <rFont val="微软雅黑"/>
        <family val="2"/>
        <charset val="134"/>
      </rPr>
      <t>单价</t>
    </r>
    <r>
      <rPr>
        <b/>
        <sz val="9"/>
        <color indexed="9"/>
        <rFont val="Arial"/>
        <family val="2"/>
      </rPr>
      <t>Unit Price</t>
    </r>
  </si>
  <si>
    <r>
      <rPr>
        <b/>
        <sz val="9"/>
        <color rgb="FFFFFFFF"/>
        <rFont val="微软雅黑"/>
        <family val="2"/>
        <charset val="134"/>
      </rPr>
      <t>数量</t>
    </r>
  </si>
  <si>
    <r>
      <rPr>
        <b/>
        <sz val="9"/>
        <color indexed="9"/>
        <rFont val="微软雅黑"/>
        <family val="2"/>
        <charset val="134"/>
      </rPr>
      <t>天数</t>
    </r>
    <r>
      <rPr>
        <b/>
        <sz val="9"/>
        <color indexed="9"/>
        <rFont val="Arial"/>
        <family val="2"/>
      </rPr>
      <t>/</t>
    </r>
    <r>
      <rPr>
        <b/>
        <sz val="9"/>
        <color indexed="9"/>
        <rFont val="微软雅黑"/>
        <family val="2"/>
        <charset val="134"/>
      </rPr>
      <t>单位</t>
    </r>
    <r>
      <rPr>
        <b/>
        <sz val="9"/>
        <color indexed="9"/>
        <rFont val="Arial"/>
        <family val="2"/>
      </rPr>
      <t xml:space="preserve"> Qty.</t>
    </r>
  </si>
  <si>
    <r>
      <rPr>
        <b/>
        <sz val="9"/>
        <color indexed="9"/>
        <rFont val="微软雅黑"/>
        <family val="2"/>
        <charset val="134"/>
      </rPr>
      <t>小计</t>
    </r>
    <r>
      <rPr>
        <b/>
        <sz val="9"/>
        <color indexed="9"/>
        <rFont val="Arial"/>
        <family val="2"/>
      </rPr>
      <t>Total</t>
    </r>
  </si>
  <si>
    <r>
      <rPr>
        <b/>
        <sz val="9"/>
        <rFont val="微软雅黑"/>
        <family val="2"/>
        <charset val="134"/>
      </rPr>
      <t xml:space="preserve">餐费
</t>
    </r>
    <r>
      <rPr>
        <b/>
        <sz val="9"/>
        <rFont val="Arial"/>
        <family val="2"/>
      </rPr>
      <t>Meal</t>
    </r>
  </si>
  <si>
    <r>
      <rPr>
        <sz val="9"/>
        <rFont val="微软雅黑"/>
        <family val="2"/>
        <charset val="134"/>
      </rPr>
      <t>媒体餐费</t>
    </r>
    <r>
      <rPr>
        <sz val="9"/>
        <rFont val="Arial"/>
        <family val="2"/>
      </rPr>
      <t xml:space="preserve">
Media Meal</t>
    </r>
  </si>
  <si>
    <r>
      <rPr>
        <sz val="9"/>
        <rFont val="Arial"/>
        <family val="2"/>
      </rPr>
      <t>媒体简餐</t>
    </r>
    <r>
      <rPr>
        <sz val="9"/>
        <rFont val="微软雅黑"/>
        <family val="2"/>
        <charset val="134"/>
      </rPr>
      <t xml:space="preserve">
</t>
    </r>
    <r>
      <rPr>
        <sz val="9"/>
        <rFont val="Arial"/>
        <family val="2"/>
      </rPr>
      <t>Media lunch/dinner</t>
    </r>
  </si>
  <si>
    <r>
      <rPr>
        <sz val="9"/>
        <rFont val="宋体"/>
        <family val="3"/>
        <charset val="134"/>
      </rPr>
      <t>午餐</t>
    </r>
    <r>
      <rPr>
        <sz val="9"/>
        <rFont val="微软雅黑"/>
        <family val="2"/>
        <charset val="134"/>
      </rPr>
      <t xml:space="preserve">
Normal </t>
    </r>
    <r>
      <rPr>
        <sz val="9"/>
        <rFont val="Arial"/>
        <family val="2"/>
      </rPr>
      <t>meal (media + staff)</t>
    </r>
    <phoneticPr fontId="1" type="noConversion"/>
  </si>
  <si>
    <t>人/份</t>
  </si>
  <si>
    <t>欢迎小食
welcome fruit</t>
  </si>
  <si>
    <t>影棚休息区
Studio Tea Break</t>
  </si>
  <si>
    <t>休息午餐 茶歇</t>
    <phoneticPr fontId="1" type="noConversion"/>
  </si>
  <si>
    <t>人/份</t>
    <phoneticPr fontId="1" type="noConversion"/>
  </si>
  <si>
    <r>
      <rPr>
        <b/>
        <sz val="9"/>
        <rFont val="微软雅黑"/>
        <family val="2"/>
        <charset val="134"/>
      </rPr>
      <t xml:space="preserve">车辆相关
</t>
    </r>
    <r>
      <rPr>
        <b/>
        <sz val="9"/>
        <rFont val="Arial"/>
        <family val="2"/>
      </rPr>
      <t xml:space="preserve">Vehicle related </t>
    </r>
  </si>
  <si>
    <r>
      <rPr>
        <sz val="9"/>
        <rFont val="微软雅黑"/>
        <family val="2"/>
        <charset val="134"/>
      </rPr>
      <t xml:space="preserve">车辆加油费、洗车费及车美、停车费
</t>
    </r>
    <r>
      <rPr>
        <sz val="9"/>
        <rFont val="Arial"/>
        <family val="2"/>
      </rPr>
      <t xml:space="preserve"> car transportation</t>
    </r>
    <r>
      <rPr>
        <sz val="9"/>
        <rFont val="Arial"/>
        <family val="2"/>
        <charset val="134"/>
      </rPr>
      <t>&amp;cleaning</t>
    </r>
  </si>
  <si>
    <r>
      <t>洗车及加油：凯迪拉克</t>
    </r>
    <r>
      <rPr>
        <sz val="9"/>
        <rFont val="Arial"/>
        <family val="2"/>
      </rPr>
      <t>GT4</t>
    </r>
    <r>
      <rPr>
        <sz val="9"/>
        <rFont val="微软雅黑"/>
        <family val="2"/>
        <charset val="134"/>
      </rPr>
      <t>（</t>
    </r>
    <r>
      <rPr>
        <sz val="9"/>
        <rFont val="Arial"/>
        <family val="2"/>
      </rPr>
      <t>8</t>
    </r>
    <r>
      <rPr>
        <sz val="9"/>
        <rFont val="微软雅黑"/>
        <family val="2"/>
        <charset val="134"/>
      </rPr>
      <t>辆）、CT6 1辆</t>
    </r>
    <phoneticPr fontId="1" type="noConversion"/>
  </si>
  <si>
    <t>台/天</t>
    <phoneticPr fontId="1" type="noConversion"/>
  </si>
  <si>
    <r>
      <rPr>
        <b/>
        <sz val="9"/>
        <rFont val="微软雅黑"/>
        <family val="2"/>
        <charset val="134"/>
      </rPr>
      <t xml:space="preserve">场地相关
</t>
    </r>
    <r>
      <rPr>
        <b/>
        <sz val="9"/>
        <rFont val="Arial"/>
        <family val="2"/>
      </rPr>
      <t xml:space="preserve"> Studio rental</t>
    </r>
  </si>
  <si>
    <t>用车费用</t>
    <phoneticPr fontId="1" type="noConversion"/>
  </si>
  <si>
    <t>项</t>
  </si>
  <si>
    <r>
      <rPr>
        <b/>
        <sz val="9"/>
        <color theme="1"/>
        <rFont val="微软雅黑"/>
        <family val="2"/>
        <charset val="134"/>
      </rPr>
      <t xml:space="preserve">搭建相关
</t>
    </r>
    <r>
      <rPr>
        <b/>
        <sz val="9"/>
        <color theme="1"/>
        <rFont val="Arial"/>
        <family val="2"/>
      </rPr>
      <t>Set-up Expenses</t>
    </r>
  </si>
  <si>
    <t>搭建费用
Set-up Expenses for Studio</t>
  </si>
  <si>
    <t>场地棚房使用及搭建费（指示牌指引及签到休息区凯迪拉克元素装饰）
Cost for the use and construction of the shed</t>
    <phoneticPr fontId="1" type="noConversion"/>
  </si>
  <si>
    <r>
      <rPr>
        <b/>
        <sz val="9"/>
        <rFont val="微软雅黑"/>
        <family val="2"/>
        <charset val="134"/>
      </rPr>
      <t xml:space="preserve">其他
</t>
    </r>
    <r>
      <rPr>
        <b/>
        <sz val="9"/>
        <rFont val="Arial"/>
        <family val="2"/>
      </rPr>
      <t xml:space="preserve"> Others</t>
    </r>
  </si>
  <si>
    <t>媒体交通费用报销 
Transportation Reimbursement</t>
  </si>
  <si>
    <t xml:space="preserve">实报实销
Not more than 500 yuan ,Invoice reimbursement 
</t>
    <phoneticPr fontId="1" type="noConversion"/>
  </si>
  <si>
    <t>人</t>
  </si>
  <si>
    <t>摄影费</t>
    <phoneticPr fontId="1" type="noConversion"/>
  </si>
  <si>
    <t>次</t>
    <phoneticPr fontId="1" type="noConversion"/>
  </si>
  <si>
    <t>杂费</t>
    <phoneticPr fontId="1" type="noConversion"/>
  </si>
  <si>
    <t>物料快递费、车衣、清洁用品等杂费
Material freight,, print and supplies etc.</t>
    <phoneticPr fontId="1" type="noConversion"/>
  </si>
  <si>
    <t>次</t>
    <phoneticPr fontId="1" type="noConversion"/>
  </si>
  <si>
    <r>
      <rPr>
        <b/>
        <sz val="9"/>
        <rFont val="微软雅黑"/>
        <family val="2"/>
        <charset val="134"/>
      </rPr>
      <t xml:space="preserve">小计
</t>
    </r>
    <r>
      <rPr>
        <b/>
        <sz val="9"/>
        <rFont val="Arial"/>
        <family val="2"/>
      </rPr>
      <t>Subtotal</t>
    </r>
  </si>
  <si>
    <r>
      <rPr>
        <b/>
        <sz val="9"/>
        <rFont val="微软雅黑"/>
        <family val="2"/>
        <charset val="134"/>
      </rPr>
      <t xml:space="preserve">服务费
</t>
    </r>
    <r>
      <rPr>
        <b/>
        <sz val="9"/>
        <rFont val="Arial"/>
        <family val="2"/>
      </rPr>
      <t>OOP</t>
    </r>
  </si>
  <si>
    <r>
      <rPr>
        <b/>
        <sz val="9"/>
        <color indexed="9"/>
        <rFont val="微软雅黑"/>
        <family val="2"/>
        <charset val="134"/>
      </rPr>
      <t xml:space="preserve">总计
</t>
    </r>
    <r>
      <rPr>
        <b/>
        <sz val="9"/>
        <color indexed="9"/>
        <rFont val="Arial"/>
        <family val="2"/>
      </rPr>
      <t>Grand Total</t>
    </r>
  </si>
  <si>
    <r>
      <rPr>
        <b/>
        <sz val="9"/>
        <color indexed="9"/>
        <rFont val="微软雅黑"/>
        <family val="2"/>
        <charset val="134"/>
      </rPr>
      <t xml:space="preserve">总计（含税）
</t>
    </r>
    <r>
      <rPr>
        <b/>
        <sz val="9"/>
        <color indexed="9"/>
        <rFont val="Arial"/>
        <family val="2"/>
      </rPr>
      <t>Grand Total</t>
    </r>
    <phoneticPr fontId="1" type="noConversion"/>
  </si>
  <si>
    <r>
      <rPr>
        <b/>
        <sz val="9"/>
        <color indexed="9"/>
        <rFont val="微软雅黑"/>
        <family val="2"/>
        <charset val="134"/>
      </rPr>
      <t xml:space="preserve">优惠总计（含税）
</t>
    </r>
    <r>
      <rPr>
        <b/>
        <sz val="9"/>
        <color indexed="9"/>
        <rFont val="Arial"/>
        <family val="2"/>
      </rPr>
      <t>Grand Total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</si>
</sst>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27" x14ac:knownFonts="1">
    <font>
      <sz val="9"/>
      <name val="Arial"/>
      <family val="2"/>
    </font>
    <font>
      <sz val="9"/>
      <name val="Arial"/>
      <family val="2"/>
    </font>
    <font>
      <b/>
      <sz val="14"/>
      <name val="Arial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9"/>
      <name val="等线"/>
      <family val="2"/>
      <charset val="134"/>
      <scheme val="minor"/>
    </font>
    <font>
      <b/>
      <sz val="9"/>
      <color indexed="9"/>
      <name val="Arial"/>
      <family val="2"/>
    </font>
    <font>
      <b/>
      <sz val="9"/>
      <color indexed="9"/>
      <name val="微软雅黑"/>
      <family val="2"/>
      <charset val="134"/>
    </font>
    <font>
      <b/>
      <sz val="9"/>
      <color rgb="FFFFFFFF"/>
      <name val="Arial"/>
      <family val="2"/>
    </font>
    <font>
      <b/>
      <sz val="9"/>
      <color rgb="FFFFFFFF"/>
      <name val="微软雅黑"/>
      <family val="2"/>
      <charset val="134"/>
    </font>
    <font>
      <b/>
      <sz val="9"/>
      <name val="Arial"/>
      <family val="2"/>
    </font>
    <font>
      <b/>
      <sz val="9"/>
      <name val="微软雅黑"/>
      <family val="2"/>
      <charset val="134"/>
    </font>
    <font>
      <sz val="12"/>
      <name val="宋体"/>
      <family val="3"/>
      <charset val="134"/>
    </font>
    <font>
      <sz val="9"/>
      <name val="Arial"/>
      <family val="2"/>
      <charset val="134"/>
    </font>
    <font>
      <sz val="9"/>
      <name val="微软雅黑"/>
      <family val="2"/>
      <charset val="134"/>
    </font>
    <font>
      <sz val="9"/>
      <name val="微软雅黑"/>
      <family val="3"/>
      <charset val="134"/>
    </font>
    <font>
      <sz val="9"/>
      <name val="宋体"/>
      <family val="3"/>
      <charset val="134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  <charset val="134"/>
    </font>
    <font>
      <b/>
      <sz val="9"/>
      <color rgb="FFFF0000"/>
      <name val="Arial"/>
      <family val="2"/>
    </font>
    <font>
      <sz val="9"/>
      <color theme="1"/>
      <name val="微软雅黑"/>
      <family val="2"/>
      <charset val="134"/>
    </font>
    <font>
      <b/>
      <sz val="9"/>
      <color theme="1"/>
      <name val="Arial"/>
      <family val="2"/>
    </font>
    <font>
      <b/>
      <sz val="9"/>
      <color theme="1"/>
      <name val="Arial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9"/>
      <color indexed="9"/>
      <name val="Arial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</cellStyleXfs>
  <cellXfs count="83">
    <xf numFmtId="0" fontId="0" fillId="0" borderId="0" xfId="0"/>
    <xf numFmtId="0" fontId="2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1" fillId="0" borderId="0" xfId="2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40" fontId="6" fillId="2" borderId="5" xfId="1" applyNumberFormat="1" applyFont="1" applyFill="1" applyBorder="1" applyAlignment="1">
      <alignment horizontal="right" vertical="center"/>
    </xf>
    <xf numFmtId="176" fontId="8" fillId="2" borderId="5" xfId="1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40" fontId="6" fillId="2" borderId="6" xfId="1" applyNumberFormat="1" applyFont="1" applyFill="1" applyBorder="1" applyAlignment="1">
      <alignment horizontal="right" vertical="center"/>
    </xf>
    <xf numFmtId="0" fontId="10" fillId="0" borderId="0" xfId="2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40" fontId="0" fillId="0" borderId="8" xfId="0" applyNumberFormat="1" applyBorder="1" applyAlignment="1">
      <alignment vertical="center"/>
    </xf>
    <xf numFmtId="176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0" fontId="0" fillId="0" borderId="9" xfId="0" applyNumberFormat="1" applyBorder="1" applyAlignment="1">
      <alignment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/>
    </xf>
    <xf numFmtId="176" fontId="10" fillId="3" borderId="8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40" fontId="10" fillId="3" borderId="9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 wrapText="1"/>
    </xf>
    <xf numFmtId="0" fontId="13" fillId="0" borderId="13" xfId="4" applyFont="1" applyBorder="1" applyAlignment="1" applyProtection="1">
      <alignment horizontal="left" vertical="center" wrapText="1"/>
      <protection locked="0"/>
    </xf>
    <xf numFmtId="0" fontId="15" fillId="0" borderId="13" xfId="4" applyFont="1" applyBorder="1" applyAlignment="1" applyProtection="1">
      <alignment horizontal="left" vertical="center" wrapText="1"/>
      <protection locked="0"/>
    </xf>
    <xf numFmtId="40" fontId="0" fillId="0" borderId="13" xfId="1" applyNumberFormat="1" applyFont="1" applyFill="1" applyBorder="1" applyAlignment="1">
      <alignment horizontal="right" vertical="center"/>
    </xf>
    <xf numFmtId="176" fontId="0" fillId="0" borderId="13" xfId="1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4" fillId="0" borderId="13" xfId="4" applyFont="1" applyBorder="1" applyAlignment="1" applyProtection="1">
      <alignment horizontal="center" vertical="center" wrapText="1"/>
      <protection locked="0"/>
    </xf>
    <xf numFmtId="40" fontId="0" fillId="0" borderId="9" xfId="0" applyNumberFormat="1" applyBorder="1" applyAlignment="1">
      <alignment horizontal="right" vertical="center"/>
    </xf>
    <xf numFmtId="0" fontId="13" fillId="0" borderId="14" xfId="3" applyFont="1" applyBorder="1" applyAlignment="1">
      <alignment horizontal="center" vertical="center" wrapText="1"/>
    </xf>
    <xf numFmtId="0" fontId="14" fillId="0" borderId="13" xfId="4" applyFont="1" applyBorder="1" applyAlignment="1" applyProtection="1">
      <alignment horizontal="left" vertical="center" wrapText="1"/>
      <protection locked="0"/>
    </xf>
    <xf numFmtId="176" fontId="17" fillId="0" borderId="0" xfId="1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right" vertical="center"/>
    </xf>
    <xf numFmtId="40" fontId="10" fillId="4" borderId="9" xfId="0" applyNumberFormat="1" applyFont="1" applyFill="1" applyBorder="1" applyAlignment="1">
      <alignment horizontal="right" vertical="center"/>
    </xf>
    <xf numFmtId="0" fontId="18" fillId="0" borderId="0" xfId="2" applyFont="1" applyAlignment="1">
      <alignment vertical="center"/>
    </xf>
    <xf numFmtId="0" fontId="19" fillId="3" borderId="8" xfId="0" applyFont="1" applyFill="1" applyBorder="1" applyAlignment="1">
      <alignment vertical="center" wrapText="1"/>
    </xf>
    <xf numFmtId="0" fontId="10" fillId="5" borderId="0" xfId="2" applyFont="1" applyFill="1" applyAlignment="1">
      <alignment vertical="center"/>
    </xf>
    <xf numFmtId="0" fontId="13" fillId="0" borderId="12" xfId="0" applyFont="1" applyBorder="1" applyAlignment="1">
      <alignment horizontal="left" vertical="center" wrapText="1"/>
    </xf>
    <xf numFmtId="0" fontId="14" fillId="0" borderId="15" xfId="4" applyFont="1" applyBorder="1" applyAlignment="1" applyProtection="1">
      <alignment horizontal="left" vertical="center" wrapText="1"/>
      <protection locked="0"/>
    </xf>
    <xf numFmtId="0" fontId="14" fillId="0" borderId="9" xfId="4" applyFont="1" applyBorder="1" applyAlignment="1" applyProtection="1">
      <alignment horizontal="left" vertical="center" wrapText="1"/>
      <protection locked="0"/>
    </xf>
    <xf numFmtId="0" fontId="20" fillId="0" borderId="0" xfId="2" applyFont="1" applyAlignment="1">
      <alignment vertical="center"/>
    </xf>
    <xf numFmtId="0" fontId="14" fillId="0" borderId="12" xfId="0" applyFont="1" applyBorder="1" applyAlignment="1">
      <alignment horizontal="left" vertical="center" wrapText="1"/>
    </xf>
    <xf numFmtId="0" fontId="21" fillId="0" borderId="15" xfId="4" applyFont="1" applyBorder="1" applyAlignment="1" applyProtection="1">
      <alignment horizontal="left" vertical="center" wrapText="1"/>
      <protection locked="0"/>
    </xf>
    <xf numFmtId="0" fontId="21" fillId="0" borderId="9" xfId="4" applyFont="1" applyBorder="1" applyAlignment="1" applyProtection="1">
      <alignment horizontal="left" vertical="center" wrapText="1"/>
      <protection locked="0"/>
    </xf>
    <xf numFmtId="0" fontId="22" fillId="3" borderId="10" xfId="0" applyFont="1" applyFill="1" applyBorder="1" applyAlignment="1">
      <alignment horizontal="left" vertical="center"/>
    </xf>
    <xf numFmtId="0" fontId="23" fillId="3" borderId="8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vertical="center"/>
    </xf>
    <xf numFmtId="176" fontId="22" fillId="3" borderId="8" xfId="0" applyNumberFormat="1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40" fontId="22" fillId="3" borderId="9" xfId="0" applyNumberFormat="1" applyFont="1" applyFill="1" applyBorder="1" applyAlignment="1">
      <alignment horizontal="right" vertical="center"/>
    </xf>
    <xf numFmtId="0" fontId="17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40" fontId="17" fillId="0" borderId="13" xfId="1" applyNumberFormat="1" applyFont="1" applyFill="1" applyBorder="1" applyAlignment="1">
      <alignment horizontal="right" vertical="center"/>
    </xf>
    <xf numFmtId="176" fontId="17" fillId="0" borderId="13" xfId="1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1" fillId="0" borderId="13" xfId="4" applyFont="1" applyBorder="1" applyAlignment="1" applyProtection="1">
      <alignment horizontal="center" vertical="center" wrapText="1"/>
      <protection locked="0"/>
    </xf>
    <xf numFmtId="40" fontId="17" fillId="0" borderId="9" xfId="0" applyNumberFormat="1" applyFont="1" applyBorder="1" applyAlignment="1">
      <alignment horizontal="right" vertical="center"/>
    </xf>
    <xf numFmtId="0" fontId="21" fillId="0" borderId="0" xfId="4" applyFont="1" applyAlignment="1" applyProtection="1">
      <alignment horizontal="left" vertical="center" wrapText="1"/>
      <protection locked="0"/>
    </xf>
    <xf numFmtId="0" fontId="21" fillId="0" borderId="16" xfId="4" applyFont="1" applyBorder="1" applyAlignment="1" applyProtection="1">
      <alignment horizontal="left" vertical="center" wrapText="1"/>
      <protection locked="0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10" fillId="6" borderId="7" xfId="0" applyFont="1" applyFill="1" applyBorder="1" applyAlignment="1">
      <alignment horizontal="right" vertical="center" wrapText="1"/>
    </xf>
    <xf numFmtId="0" fontId="10" fillId="6" borderId="8" xfId="0" applyFont="1" applyFill="1" applyBorder="1" applyAlignment="1">
      <alignment horizontal="right" vertical="center"/>
    </xf>
    <xf numFmtId="0" fontId="10" fillId="6" borderId="9" xfId="0" applyFont="1" applyFill="1" applyBorder="1" applyAlignment="1">
      <alignment horizontal="right" vertical="center"/>
    </xf>
    <xf numFmtId="40" fontId="10" fillId="6" borderId="9" xfId="0" applyNumberFormat="1" applyFont="1" applyFill="1" applyBorder="1" applyAlignment="1">
      <alignment horizontal="right" vertical="center"/>
    </xf>
    <xf numFmtId="0" fontId="20" fillId="6" borderId="0" xfId="2" applyFont="1" applyFill="1" applyAlignment="1">
      <alignment vertical="center"/>
    </xf>
    <xf numFmtId="0" fontId="18" fillId="6" borderId="0" xfId="2" applyFont="1" applyFill="1" applyAlignment="1">
      <alignment vertical="center"/>
    </xf>
    <xf numFmtId="0" fontId="6" fillId="7" borderId="10" xfId="0" applyFont="1" applyFill="1" applyBorder="1" applyAlignment="1">
      <alignment horizontal="right" vertical="center" wrapText="1"/>
    </xf>
    <xf numFmtId="0" fontId="6" fillId="7" borderId="13" xfId="0" applyFont="1" applyFill="1" applyBorder="1" applyAlignment="1">
      <alignment horizontal="right" vertical="center"/>
    </xf>
    <xf numFmtId="40" fontId="6" fillId="7" borderId="9" xfId="1" applyNumberFormat="1" applyFont="1" applyFill="1" applyBorder="1" applyAlignment="1">
      <alignment horizontal="right" vertical="center"/>
    </xf>
    <xf numFmtId="0" fontId="26" fillId="7" borderId="10" xfId="0" applyFont="1" applyFill="1" applyBorder="1" applyAlignment="1">
      <alignment horizontal="right" vertical="center" wrapText="1"/>
    </xf>
    <xf numFmtId="0" fontId="0" fillId="0" borderId="0" xfId="2" applyFont="1" applyAlignment="1">
      <alignment vertical="center"/>
    </xf>
    <xf numFmtId="40" fontId="0" fillId="0" borderId="0" xfId="2" applyNumberFormat="1" applyFont="1" applyAlignment="1">
      <alignment horizontal="right" vertical="center"/>
    </xf>
    <xf numFmtId="176" fontId="0" fillId="0" borderId="0" xfId="2" applyNumberFormat="1" applyFont="1" applyAlignment="1">
      <alignment horizontal="center" vertical="center"/>
    </xf>
    <xf numFmtId="0" fontId="0" fillId="0" borderId="0" xfId="2" applyFont="1" applyAlignment="1">
      <alignment horizontal="center" vertical="center"/>
    </xf>
  </cellXfs>
  <cellStyles count="5">
    <cellStyle name="0,0_x000a__x000a_NA_x000a__x000a_" xfId="2" xr:uid="{39580D48-A6D4-49DB-AF04-67631A848E4F}"/>
    <cellStyle name="常规" xfId="0" builtinId="0"/>
    <cellStyle name="常规_Sheet1" xfId="4" xr:uid="{91B220DD-2971-4597-B998-8C568C214210}"/>
    <cellStyle name="常规_上汽4月别克" xfId="3" xr:uid="{DE7CDD29-395E-4A6D-9B8A-2E3B90651D5D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8E327-9992-4308-915D-A640B9449808}">
  <sheetPr>
    <pageSetUpPr fitToPage="1"/>
  </sheetPr>
  <dimension ref="A1:DI26"/>
  <sheetViews>
    <sheetView tabSelected="1" view="pageBreakPreview" zoomScale="80" zoomScaleNormal="100" zoomScaleSheetLayoutView="80" workbookViewId="0">
      <selection activeCell="B6" sqref="B6"/>
    </sheetView>
  </sheetViews>
  <sheetFormatPr defaultColWidth="9" defaultRowHeight="11.6" x14ac:dyDescent="0.3"/>
  <cols>
    <col min="1" max="1" width="7.83203125" style="79" customWidth="1"/>
    <col min="2" max="2" width="32.58203125" style="79" customWidth="1"/>
    <col min="3" max="3" width="49.4140625" style="79" customWidth="1"/>
    <col min="4" max="4" width="35.83203125" style="79" customWidth="1"/>
    <col min="5" max="5" width="14.4140625" style="80" customWidth="1"/>
    <col min="6" max="6" width="7.58203125" style="81" customWidth="1"/>
    <col min="7" max="7" width="7.4140625" style="82" customWidth="1"/>
    <col min="8" max="8" width="8" style="82" customWidth="1"/>
    <col min="9" max="9" width="18" style="80" customWidth="1"/>
    <col min="10" max="16384" width="9" style="4"/>
  </cols>
  <sheetData>
    <row r="1" spans="1:113" ht="32.049999999999997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113" s="12" customFormat="1" ht="21" customHeight="1" x14ac:dyDescent="0.3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/>
      <c r="I2" s="11" t="s">
        <v>8</v>
      </c>
    </row>
    <row r="3" spans="1:113" x14ac:dyDescent="0.3">
      <c r="A3" s="13"/>
      <c r="B3" s="14"/>
      <c r="C3" s="14"/>
      <c r="D3" s="14"/>
      <c r="E3" s="15"/>
      <c r="F3" s="16"/>
      <c r="G3" s="17"/>
      <c r="H3" s="18"/>
      <c r="I3" s="19"/>
    </row>
    <row r="4" spans="1:113" ht="25" customHeight="1" x14ac:dyDescent="0.3">
      <c r="A4" s="20">
        <v>1.1000000000000001</v>
      </c>
      <c r="B4" s="21" t="s">
        <v>9</v>
      </c>
      <c r="C4" s="22"/>
      <c r="D4" s="22"/>
      <c r="E4" s="22"/>
      <c r="F4" s="23"/>
      <c r="G4" s="24"/>
      <c r="H4" s="22"/>
      <c r="I4" s="25"/>
    </row>
    <row r="5" spans="1:113" ht="26.25" customHeight="1" x14ac:dyDescent="0.3">
      <c r="A5" s="26">
        <v>1</v>
      </c>
      <c r="B5" s="27" t="s">
        <v>10</v>
      </c>
      <c r="C5" s="28" t="s">
        <v>11</v>
      </c>
      <c r="D5" s="29" t="s">
        <v>12</v>
      </c>
      <c r="E5" s="30">
        <v>200</v>
      </c>
      <c r="F5" s="31">
        <v>80</v>
      </c>
      <c r="G5" s="32">
        <v>2</v>
      </c>
      <c r="H5" s="33" t="s">
        <v>13</v>
      </c>
      <c r="I5" s="34">
        <f t="shared" ref="I5:I6" si="0">E5*G5*F5</f>
        <v>32000</v>
      </c>
    </row>
    <row r="6" spans="1:113" ht="26.25" customHeight="1" x14ac:dyDescent="0.3">
      <c r="A6" s="26">
        <v>2</v>
      </c>
      <c r="B6" s="35" t="s">
        <v>14</v>
      </c>
      <c r="C6" s="28" t="s">
        <v>15</v>
      </c>
      <c r="D6" s="36" t="s">
        <v>16</v>
      </c>
      <c r="E6" s="30">
        <v>100</v>
      </c>
      <c r="F6" s="37">
        <v>80</v>
      </c>
      <c r="G6" s="38">
        <v>2</v>
      </c>
      <c r="H6" s="33" t="s">
        <v>17</v>
      </c>
      <c r="I6" s="34">
        <f t="shared" si="0"/>
        <v>16000</v>
      </c>
    </row>
    <row r="7" spans="1:113" s="42" customFormat="1" x14ac:dyDescent="0.3">
      <c r="A7" s="39"/>
      <c r="B7" s="40"/>
      <c r="C7" s="40"/>
      <c r="D7" s="40"/>
      <c r="E7" s="40"/>
      <c r="F7" s="40"/>
      <c r="G7" s="40"/>
      <c r="H7" s="40"/>
      <c r="I7" s="41">
        <f>SUM(I5:I6)</f>
        <v>48000</v>
      </c>
    </row>
    <row r="8" spans="1:113" s="44" customFormat="1" ht="31" customHeight="1" x14ac:dyDescent="0.3">
      <c r="A8" s="20">
        <v>1.2</v>
      </c>
      <c r="B8" s="43" t="s">
        <v>18</v>
      </c>
      <c r="C8" s="22"/>
      <c r="D8" s="22"/>
      <c r="E8" s="22"/>
      <c r="F8" s="23"/>
      <c r="G8" s="24"/>
      <c r="H8" s="22"/>
      <c r="I8" s="25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</row>
    <row r="9" spans="1:113" ht="27" customHeight="1" x14ac:dyDescent="0.3">
      <c r="A9" s="26">
        <v>1</v>
      </c>
      <c r="B9" s="45" t="s">
        <v>19</v>
      </c>
      <c r="C9" s="46" t="s">
        <v>20</v>
      </c>
      <c r="D9" s="47"/>
      <c r="E9" s="30">
        <v>600</v>
      </c>
      <c r="F9" s="31">
        <v>9</v>
      </c>
      <c r="G9" s="32">
        <v>2</v>
      </c>
      <c r="H9" s="33" t="s">
        <v>21</v>
      </c>
      <c r="I9" s="34">
        <f>E9*F9*G9</f>
        <v>10800</v>
      </c>
    </row>
    <row r="10" spans="1:113" s="42" customFormat="1" x14ac:dyDescent="0.3">
      <c r="A10" s="39"/>
      <c r="B10" s="40"/>
      <c r="C10" s="40"/>
      <c r="D10" s="40"/>
      <c r="E10" s="40"/>
      <c r="F10" s="40"/>
      <c r="G10" s="40"/>
      <c r="H10" s="40"/>
      <c r="I10" s="41">
        <f>SUM(I9:I9)</f>
        <v>10800</v>
      </c>
      <c r="J10" s="48"/>
    </row>
    <row r="11" spans="1:113" s="44" customFormat="1" ht="31" customHeight="1" x14ac:dyDescent="0.3">
      <c r="A11" s="20">
        <v>1.3</v>
      </c>
      <c r="B11" s="43" t="s">
        <v>22</v>
      </c>
      <c r="C11" s="22"/>
      <c r="D11" s="22"/>
      <c r="E11" s="22"/>
      <c r="F11" s="23"/>
      <c r="G11" s="24"/>
      <c r="H11" s="22"/>
      <c r="I11" s="25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</row>
    <row r="12" spans="1:113" ht="26.25" customHeight="1" x14ac:dyDescent="0.3">
      <c r="A12" s="26">
        <v>1</v>
      </c>
      <c r="B12" s="49" t="s">
        <v>23</v>
      </c>
      <c r="C12" s="50"/>
      <c r="D12" s="51"/>
      <c r="E12" s="30">
        <v>2500</v>
      </c>
      <c r="F12" s="31">
        <v>5</v>
      </c>
      <c r="G12" s="32">
        <v>4</v>
      </c>
      <c r="H12" s="33" t="s">
        <v>24</v>
      </c>
      <c r="I12" s="34">
        <f>E12*F12*G12</f>
        <v>50000</v>
      </c>
    </row>
    <row r="13" spans="1:113" s="42" customFormat="1" x14ac:dyDescent="0.3">
      <c r="A13" s="39"/>
      <c r="B13" s="40"/>
      <c r="C13" s="40"/>
      <c r="D13" s="40"/>
      <c r="E13" s="40"/>
      <c r="F13" s="40"/>
      <c r="G13" s="40"/>
      <c r="H13" s="40"/>
      <c r="I13" s="41">
        <f>SUM(I12:I12)</f>
        <v>50000</v>
      </c>
      <c r="J13" s="48"/>
    </row>
    <row r="14" spans="1:113" s="44" customFormat="1" ht="31" customHeight="1" x14ac:dyDescent="0.3">
      <c r="A14" s="52">
        <v>1.4</v>
      </c>
      <c r="B14" s="53" t="s">
        <v>25</v>
      </c>
      <c r="C14" s="54"/>
      <c r="D14" s="54"/>
      <c r="E14" s="54"/>
      <c r="F14" s="55"/>
      <c r="G14" s="56"/>
      <c r="H14" s="54"/>
      <c r="I14" s="57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</row>
    <row r="15" spans="1:113" ht="26.25" customHeight="1" x14ac:dyDescent="0.3">
      <c r="A15" s="58">
        <v>1</v>
      </c>
      <c r="B15" s="59" t="s">
        <v>26</v>
      </c>
      <c r="C15" s="50" t="s">
        <v>27</v>
      </c>
      <c r="D15" s="51"/>
      <c r="E15" s="60">
        <v>1500</v>
      </c>
      <c r="F15" s="61">
        <v>1</v>
      </c>
      <c r="G15" s="62">
        <v>20</v>
      </c>
      <c r="H15" s="63" t="s">
        <v>24</v>
      </c>
      <c r="I15" s="64">
        <f>E15*F15*G15</f>
        <v>30000</v>
      </c>
    </row>
    <row r="16" spans="1:113" s="42" customFormat="1" x14ac:dyDescent="0.3">
      <c r="A16" s="39"/>
      <c r="B16" s="40"/>
      <c r="C16" s="40"/>
      <c r="D16" s="40"/>
      <c r="E16" s="40"/>
      <c r="F16" s="40"/>
      <c r="G16" s="40"/>
      <c r="H16" s="40"/>
      <c r="I16" s="41">
        <f>SUM(I15:I15)</f>
        <v>30000</v>
      </c>
      <c r="J16" s="48"/>
    </row>
    <row r="17" spans="1:113" s="44" customFormat="1" ht="30.9" customHeight="1" x14ac:dyDescent="0.3">
      <c r="A17" s="20">
        <v>1.5</v>
      </c>
      <c r="B17" s="43" t="s">
        <v>28</v>
      </c>
      <c r="C17" s="22"/>
      <c r="D17" s="22"/>
      <c r="E17" s="22"/>
      <c r="F17" s="23"/>
      <c r="G17" s="24"/>
      <c r="H17" s="22"/>
      <c r="I17" s="25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</row>
    <row r="18" spans="1:113" ht="26.25" customHeight="1" x14ac:dyDescent="0.3">
      <c r="A18" s="26">
        <v>1</v>
      </c>
      <c r="B18" s="59" t="s">
        <v>29</v>
      </c>
      <c r="C18" s="50" t="s">
        <v>30</v>
      </c>
      <c r="D18" s="51"/>
      <c r="E18" s="60">
        <v>470</v>
      </c>
      <c r="F18" s="61">
        <v>1</v>
      </c>
      <c r="G18" s="62">
        <v>72</v>
      </c>
      <c r="H18" s="63" t="s">
        <v>31</v>
      </c>
      <c r="I18" s="64">
        <f>E18*G18</f>
        <v>33840</v>
      </c>
    </row>
    <row r="19" spans="1:113" ht="26.25" customHeight="1" x14ac:dyDescent="0.3">
      <c r="A19" s="26">
        <v>2</v>
      </c>
      <c r="B19" s="59" t="s">
        <v>32</v>
      </c>
      <c r="C19" s="65"/>
      <c r="D19" s="66"/>
      <c r="E19" s="60">
        <v>53282</v>
      </c>
      <c r="F19" s="61">
        <v>1</v>
      </c>
      <c r="G19" s="62">
        <v>1</v>
      </c>
      <c r="H19" s="63" t="s">
        <v>33</v>
      </c>
      <c r="I19" s="64">
        <f>E19</f>
        <v>53282</v>
      </c>
    </row>
    <row r="20" spans="1:113" s="42" customFormat="1" ht="30" customHeight="1" x14ac:dyDescent="0.3">
      <c r="A20" s="26">
        <v>3</v>
      </c>
      <c r="B20" s="59" t="s">
        <v>34</v>
      </c>
      <c r="C20" s="67" t="s">
        <v>35</v>
      </c>
      <c r="D20" s="68"/>
      <c r="E20" s="60">
        <f>76.6+431.3+60.8+29.1+100.5</f>
        <v>698.3</v>
      </c>
      <c r="F20" s="61">
        <v>1</v>
      </c>
      <c r="G20" s="62">
        <v>1</v>
      </c>
      <c r="H20" s="63" t="s">
        <v>36</v>
      </c>
      <c r="I20" s="64">
        <f>E20*F20*G20</f>
        <v>698.3</v>
      </c>
    </row>
    <row r="21" spans="1:113" s="42" customFormat="1" x14ac:dyDescent="0.3">
      <c r="A21" s="39"/>
      <c r="B21" s="40"/>
      <c r="C21" s="40"/>
      <c r="D21" s="40"/>
      <c r="E21" s="40"/>
      <c r="F21" s="40"/>
      <c r="G21" s="40"/>
      <c r="H21" s="40"/>
      <c r="I21" s="41">
        <f>SUM(I18:I20)</f>
        <v>87820.3</v>
      </c>
      <c r="J21" s="48"/>
    </row>
    <row r="22" spans="1:113" s="74" customFormat="1" ht="30" customHeight="1" x14ac:dyDescent="0.3">
      <c r="A22" s="69" t="s">
        <v>37</v>
      </c>
      <c r="B22" s="70"/>
      <c r="C22" s="70"/>
      <c r="D22" s="70"/>
      <c r="E22" s="70"/>
      <c r="F22" s="70"/>
      <c r="G22" s="70"/>
      <c r="H22" s="71"/>
      <c r="I22" s="72">
        <f>I7+I10+I13+I16+I21</f>
        <v>226620.3</v>
      </c>
      <c r="J22" s="73"/>
    </row>
    <row r="23" spans="1:113" s="74" customFormat="1" ht="30" customHeight="1" x14ac:dyDescent="0.3">
      <c r="A23" s="69" t="s">
        <v>38</v>
      </c>
      <c r="B23" s="70"/>
      <c r="C23" s="70"/>
      <c r="D23" s="70"/>
      <c r="E23" s="70"/>
      <c r="F23" s="70"/>
      <c r="G23" s="70"/>
      <c r="H23" s="71"/>
      <c r="I23" s="72">
        <f>I22*0.1</f>
        <v>22662.03</v>
      </c>
      <c r="J23" s="73"/>
    </row>
    <row r="24" spans="1:113" s="12" customFormat="1" ht="26.25" customHeight="1" x14ac:dyDescent="0.3">
      <c r="A24" s="75" t="s">
        <v>39</v>
      </c>
      <c r="B24" s="76"/>
      <c r="C24" s="76"/>
      <c r="D24" s="76"/>
      <c r="E24" s="76"/>
      <c r="F24" s="76"/>
      <c r="G24" s="76"/>
      <c r="H24" s="76"/>
      <c r="I24" s="77">
        <f>SUM(I22:I23)</f>
        <v>249282.33</v>
      </c>
      <c r="J24" s="4"/>
    </row>
    <row r="25" spans="1:113" ht="36" customHeight="1" x14ac:dyDescent="0.3">
      <c r="A25" s="78" t="s">
        <v>40</v>
      </c>
      <c r="B25" s="76"/>
      <c r="C25" s="76"/>
      <c r="D25" s="76"/>
      <c r="E25" s="76"/>
      <c r="F25" s="76"/>
      <c r="G25" s="76"/>
      <c r="H25" s="76"/>
      <c r="I25" s="77">
        <f>I24*1.06</f>
        <v>264239.26980000001</v>
      </c>
    </row>
    <row r="26" spans="1:113" ht="22.3" customHeight="1" x14ac:dyDescent="0.3">
      <c r="A26" s="78" t="s">
        <v>41</v>
      </c>
      <c r="B26" s="76"/>
      <c r="C26" s="76"/>
      <c r="D26" s="76"/>
      <c r="E26" s="76"/>
      <c r="F26" s="76"/>
      <c r="G26" s="76"/>
      <c r="H26" s="76"/>
      <c r="I26" s="77">
        <v>263845</v>
      </c>
    </row>
  </sheetData>
  <mergeCells count="17">
    <mergeCell ref="A22:H22"/>
    <mergeCell ref="A23:H23"/>
    <mergeCell ref="A24:H24"/>
    <mergeCell ref="A25:H25"/>
    <mergeCell ref="A26:H26"/>
    <mergeCell ref="B13:H13"/>
    <mergeCell ref="C15:D15"/>
    <mergeCell ref="B16:H16"/>
    <mergeCell ref="C18:D18"/>
    <mergeCell ref="C20:D20"/>
    <mergeCell ref="B21:H21"/>
    <mergeCell ref="A1:I1"/>
    <mergeCell ref="G2:H2"/>
    <mergeCell ref="B7:H7"/>
    <mergeCell ref="C9:D9"/>
    <mergeCell ref="B10:H10"/>
    <mergeCell ref="C12:D12"/>
  </mergeCells>
  <phoneticPr fontId="5" type="noConversion"/>
  <printOptions horizontalCentered="1"/>
  <pageMargins left="0.15748031496063" right="0.15748031496063" top="0.78740157480314998" bottom="0.78740157480314998" header="0.511811023622047" footer="0.511811023622047"/>
  <pageSetup paperSize="9" scale="1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预算</vt:lpstr>
      <vt:lpstr>预算!Print_Area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2023-07-21T08:15:06Z</dcterms:created>
  <dcterms:modified xsi:type="dcterms:W3CDTF">2023-07-21T08:16:04Z</dcterms:modified>
</cp:coreProperties>
</file>