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 tabRatio="673"/>
  </bookViews>
  <sheets>
    <sheet name="预算表" sheetId="2" r:id="rId1"/>
  </sheets>
  <definedNames>
    <definedName name="_xlnm._FilterDatabase" localSheetId="0" hidden="1">预算表!$A$1:$J$233</definedName>
  </definedNames>
  <calcPr calcId="144525" concurrentCalc="0"/>
</workbook>
</file>

<file path=xl/sharedStrings.xml><?xml version="1.0" encoding="utf-8"?>
<sst xmlns="http://schemas.openxmlformats.org/spreadsheetml/2006/main" count="787" uniqueCount="266">
  <si>
    <t>2019年海尔AWE及全球品牌发布会</t>
  </si>
  <si>
    <t>地址：</t>
  </si>
  <si>
    <t>上海</t>
  </si>
  <si>
    <t>报价项目</t>
  </si>
  <si>
    <t>报价规格</t>
  </si>
  <si>
    <t>预算数量</t>
  </si>
  <si>
    <t>预算价格</t>
  </si>
  <si>
    <t>备注</t>
  </si>
  <si>
    <t>NO.</t>
  </si>
  <si>
    <t>单位</t>
  </si>
  <si>
    <t>单价</t>
  </si>
  <si>
    <t>小计</t>
  </si>
  <si>
    <t>住宿</t>
  </si>
  <si>
    <t>浦东四季酒店</t>
  </si>
  <si>
    <t>3月12-15日 套房</t>
  </si>
  <si>
    <t>间</t>
  </si>
  <si>
    <t>晚</t>
  </si>
  <si>
    <t>梁总</t>
  </si>
  <si>
    <t>3月11-12日 套房</t>
  </si>
  <si>
    <t>3月11-12日 大床</t>
  </si>
  <si>
    <t>3月12-13日 套房</t>
  </si>
  <si>
    <t>3月12-13日 大床</t>
  </si>
  <si>
    <t>3月13-14日 套房</t>
  </si>
  <si>
    <t>3月13-14日 大床</t>
  </si>
  <si>
    <t>3月14-15日 套房</t>
  </si>
  <si>
    <t>3月14-15日 大床</t>
  </si>
  <si>
    <t>3月15-16日 套房</t>
  </si>
  <si>
    <t>3月15-16日 大床</t>
  </si>
  <si>
    <t>3月16-17日 套房</t>
  </si>
  <si>
    <t>赵峰</t>
  </si>
  <si>
    <t>房间杂费</t>
  </si>
  <si>
    <t>项</t>
  </si>
  <si>
    <t>次</t>
  </si>
  <si>
    <t>上海富悦大酒店</t>
  </si>
  <si>
    <t>3月16-17日 住宿</t>
  </si>
  <si>
    <t>1套2大床</t>
  </si>
  <si>
    <t>星河湾酒店</t>
  </si>
  <si>
    <t>3月10-11日 标间</t>
  </si>
  <si>
    <t>3月11-12日 标间</t>
  </si>
  <si>
    <t>李总</t>
  </si>
  <si>
    <t>3月12-13日 标间</t>
  </si>
  <si>
    <t>3月13-14日 标间</t>
  </si>
  <si>
    <t>3月13日 延迟退房</t>
  </si>
  <si>
    <t>半天房费</t>
  </si>
  <si>
    <t>3月14-15日 标间</t>
  </si>
  <si>
    <t>彭宝泉</t>
  </si>
  <si>
    <t>3月14日 延迟退房</t>
  </si>
  <si>
    <t>3月15-16日 标间</t>
  </si>
  <si>
    <t>3月15日 延迟退房</t>
  </si>
  <si>
    <t>彭宝泉半天住宿</t>
  </si>
  <si>
    <t>星河湾洗衣费+污损</t>
  </si>
  <si>
    <t>3月11-12日 行政大床</t>
  </si>
  <si>
    <t>3月12-13日 行政大床</t>
  </si>
  <si>
    <t>3月13-14日 行政大床</t>
  </si>
  <si>
    <t>3月14-15日 行政大床</t>
  </si>
  <si>
    <t>杂费 房间洗衣</t>
  </si>
  <si>
    <t>杨澜</t>
  </si>
  <si>
    <t>杂费 房间用餐</t>
  </si>
  <si>
    <t>杂费 房间赔偿</t>
  </si>
  <si>
    <t>613刘启容，2026温海鹰 李大鹏</t>
  </si>
  <si>
    <t>上海建工浦江皇冠</t>
  </si>
  <si>
    <t>3月9-10日 标间</t>
  </si>
  <si>
    <t>海尔会务组</t>
  </si>
  <si>
    <t>会务房</t>
  </si>
  <si>
    <t>3月10-11日 大床</t>
  </si>
  <si>
    <t>3月16-17日 大床</t>
  </si>
  <si>
    <t>酒店杂费</t>
  </si>
  <si>
    <t>绿地万豪酒店</t>
  </si>
  <si>
    <t>3月8-10日 标间</t>
  </si>
  <si>
    <t>董贝</t>
  </si>
  <si>
    <t>3月10-11日 双早</t>
  </si>
  <si>
    <t>3月11-12日 单早</t>
  </si>
  <si>
    <t>3月11-12日 双早</t>
  </si>
  <si>
    <t>3月12-13日 单早</t>
  </si>
  <si>
    <t>3月12-13日 双早</t>
  </si>
  <si>
    <t>3月13-14日 单早</t>
  </si>
  <si>
    <t>3月13-14日 双早</t>
  </si>
  <si>
    <t>3月14-15日 单早</t>
  </si>
  <si>
    <t>3月14-15日 双早</t>
  </si>
  <si>
    <t>3月15-16日 单早</t>
  </si>
  <si>
    <t>3月15-16日 双早</t>
  </si>
  <si>
    <t>3月16-17日 双早</t>
  </si>
  <si>
    <t>3月16-17日 单早</t>
  </si>
  <si>
    <t>酒店合计</t>
  </si>
  <si>
    <t>餐饮</t>
  </si>
  <si>
    <t>3.9日餐饮消费</t>
  </si>
  <si>
    <t>浦江皇冠-自助晚餐</t>
  </si>
  <si>
    <t>人</t>
  </si>
  <si>
    <t>餐</t>
  </si>
  <si>
    <t>会务组工作人员踩点</t>
  </si>
  <si>
    <t>3.10日餐饮消费</t>
  </si>
  <si>
    <t>星河湾晚餐自助</t>
  </si>
  <si>
    <t>凯宾斯基午餐</t>
  </si>
  <si>
    <t>会务组工作人员点餐</t>
  </si>
  <si>
    <t>凯宾斯基 自助晚餐</t>
  </si>
  <si>
    <t>浦江皇冠-自助午餐</t>
  </si>
  <si>
    <t>绿地万豪晚餐桌餐</t>
  </si>
  <si>
    <t>3.11日餐饮消费</t>
  </si>
  <si>
    <t>3月11日李总午餐</t>
  </si>
  <si>
    <t>桌</t>
  </si>
  <si>
    <t>皇廷花园</t>
  </si>
  <si>
    <t>3月11日李总晚餐</t>
  </si>
  <si>
    <t>黔香阁</t>
  </si>
  <si>
    <t>星河湾晚餐中餐厅点餐</t>
  </si>
  <si>
    <t>凯宾斯基 自助午餐</t>
  </si>
  <si>
    <t>凯宾斯基 西班牙餐厅</t>
  </si>
  <si>
    <t>蔡松基</t>
  </si>
  <si>
    <t>浦江皇冠-客房送餐</t>
  </si>
  <si>
    <t>浦江皇冠-大堂吧</t>
  </si>
  <si>
    <t>绿地万豪中餐厅点餐</t>
  </si>
  <si>
    <t>3.12日自助午餐</t>
  </si>
  <si>
    <t>星河湾自助午餐</t>
  </si>
  <si>
    <t>绿地万豪自助午餐</t>
  </si>
  <si>
    <t>3.12日其他餐饮消费</t>
  </si>
  <si>
    <t>3月12日李总午餐</t>
  </si>
  <si>
    <t>惠食佳</t>
  </si>
  <si>
    <t>3月12日李总宴请</t>
  </si>
  <si>
    <t>皇玺酒家V12</t>
  </si>
  <si>
    <t>3.12日智慧家庭宴请</t>
  </si>
  <si>
    <t>皇玺酒家V3</t>
  </si>
  <si>
    <t>3月12日梁总午餐</t>
  </si>
  <si>
    <t>浦江荟</t>
  </si>
  <si>
    <t>星河湾房间点餐</t>
  </si>
  <si>
    <t>共28份</t>
  </si>
  <si>
    <t>星河湾中餐厅点餐</t>
  </si>
  <si>
    <t>3月12日杨澜宴请</t>
  </si>
  <si>
    <t>白玉兰厅，8人</t>
  </si>
  <si>
    <t>3月12日杨澜陪同审请</t>
  </si>
  <si>
    <t>月季厅，6人</t>
  </si>
  <si>
    <t>3月12日制冷宴请</t>
  </si>
  <si>
    <t>荷花厅，19人</t>
  </si>
  <si>
    <t>3月12日空调宴请</t>
  </si>
  <si>
    <t>兰花厅，21人</t>
  </si>
  <si>
    <t>3月12日洗衣机宴请</t>
  </si>
  <si>
    <t>月季厅，20人</t>
  </si>
  <si>
    <t>3月12日丁来国零点</t>
  </si>
  <si>
    <t>3月12日Albero餐厅</t>
  </si>
  <si>
    <t>浦江皇冠-彩丰楼*4桌</t>
  </si>
  <si>
    <t>厨电&amp;热水器宴请</t>
  </si>
  <si>
    <t>绿地万豪-紫峰厅*2桌</t>
  </si>
  <si>
    <t>彩电宴请</t>
  </si>
  <si>
    <t>绿地万豪-兰庭厅*1桌</t>
  </si>
  <si>
    <t>专卖店宴请</t>
  </si>
  <si>
    <t>3.12日自助晚餐</t>
  </si>
  <si>
    <t>星河湾自助晚餐</t>
  </si>
  <si>
    <t>浦江皇冠自助晚餐</t>
  </si>
  <si>
    <t>绿地万豪自助晚餐</t>
  </si>
  <si>
    <t>3.13日自助午餐</t>
  </si>
  <si>
    <t>3.13日其他餐饮消费</t>
  </si>
  <si>
    <t>共1份</t>
  </si>
  <si>
    <t>3.13日梁总午餐</t>
  </si>
  <si>
    <t>浦江六号+小南国</t>
  </si>
  <si>
    <t>3.13日梁总李总宴请</t>
  </si>
  <si>
    <t>梁总、李总宴请</t>
  </si>
  <si>
    <t>3.13日白部长宴请</t>
  </si>
  <si>
    <t>白玉兰厅，7人</t>
  </si>
  <si>
    <t>浦江皇冠-彩丰楼*1桌</t>
  </si>
  <si>
    <t>综合店宴请</t>
  </si>
  <si>
    <t>绿地万豪-和谐厅*6桌</t>
  </si>
  <si>
    <t>统帅宴请</t>
  </si>
  <si>
    <t>绿地万豪大堂吧</t>
  </si>
  <si>
    <t>3.13日小微外出用餐</t>
  </si>
  <si>
    <t>按实际结算</t>
  </si>
  <si>
    <t>3.13日晚餐自助</t>
  </si>
  <si>
    <t>3.14日自助午餐</t>
  </si>
  <si>
    <t>3.14日其他餐饮消费</t>
  </si>
  <si>
    <t>3月14日李总午餐</t>
  </si>
  <si>
    <t>樽宴</t>
  </si>
  <si>
    <t>3月14日商务简餐</t>
  </si>
  <si>
    <t>新国展</t>
  </si>
  <si>
    <t>4人</t>
  </si>
  <si>
    <t>共7份</t>
  </si>
  <si>
    <t>星河湾茶室</t>
  </si>
  <si>
    <t>主持人</t>
  </si>
  <si>
    <t>凯宾斯基 中餐厅</t>
  </si>
  <si>
    <t>浦江皇冠</t>
  </si>
  <si>
    <t>绿地万豪中餐厅</t>
  </si>
  <si>
    <t>董珂</t>
  </si>
  <si>
    <t>3.14日自助晚餐</t>
  </si>
  <si>
    <t>3.14日V58晚宴</t>
  </si>
  <si>
    <t>V58主桌</t>
  </si>
  <si>
    <t>分餐</t>
  </si>
  <si>
    <t>星河湾V58茶歇</t>
  </si>
  <si>
    <t>场</t>
  </si>
  <si>
    <t>星河湾V58晚宴</t>
  </si>
  <si>
    <t>28桌</t>
  </si>
  <si>
    <t>3.15日餐饮消费</t>
  </si>
  <si>
    <t>共2人</t>
  </si>
  <si>
    <t>张巍</t>
  </si>
  <si>
    <t>浦江皇冠-彩丰楼</t>
  </si>
  <si>
    <t>3月15日家电协会晚餐</t>
  </si>
  <si>
    <t>孔乙己</t>
  </si>
  <si>
    <t>其他餐费报销</t>
  </si>
  <si>
    <t>龙部长宴请</t>
  </si>
  <si>
    <t>财务部长宴请</t>
  </si>
  <si>
    <t>总部宴请</t>
  </si>
  <si>
    <t>酒水预估</t>
  </si>
  <si>
    <t>红酒&amp;白酒</t>
  </si>
  <si>
    <t>啤酒</t>
  </si>
  <si>
    <t>其他餐费</t>
  </si>
  <si>
    <t>餐费</t>
  </si>
  <si>
    <t>用餐合计</t>
  </si>
  <si>
    <t>交通</t>
  </si>
  <si>
    <t>全程用车</t>
  </si>
  <si>
    <t>辆</t>
  </si>
  <si>
    <t>趟</t>
  </si>
  <si>
    <t>交通费合计</t>
  </si>
  <si>
    <t>会议</t>
  </si>
  <si>
    <t>3.13-14日-星河湾酒店</t>
  </si>
  <si>
    <t>V58会议含搭建</t>
  </si>
  <si>
    <t>3.9日会议室3-浦江皇冠酒店</t>
  </si>
  <si>
    <t>3.15日小微总会议-浦江皇冠酒店</t>
  </si>
  <si>
    <t>浦江宴会厅A</t>
  </si>
  <si>
    <t>会议费用合计</t>
  </si>
  <si>
    <t>其他</t>
  </si>
  <si>
    <t>前期踩点费用</t>
  </si>
  <si>
    <t>11月23-24日</t>
  </si>
  <si>
    <t>绿地万豪餐费</t>
  </si>
  <si>
    <t>星河湾午餐-刘学田</t>
  </si>
  <si>
    <t>星河湾晚餐</t>
  </si>
  <si>
    <t>皇玺-试菜</t>
  </si>
  <si>
    <t>小微火车票费用报销</t>
  </si>
  <si>
    <t>制作物料（车证、工作证、日程单等）</t>
  </si>
  <si>
    <t>接待物料（手举牌等）</t>
  </si>
  <si>
    <t>签到背板-4个酒店</t>
  </si>
  <si>
    <t>3.15日小微总会议-舞台搭建</t>
  </si>
  <si>
    <t>3.15日小微总会议-LED搭建</t>
  </si>
  <si>
    <t>李总衬衫</t>
  </si>
  <si>
    <t>运费</t>
  </si>
  <si>
    <t>含酒水、伴手礼等邮寄费</t>
  </si>
  <si>
    <t>雨伞</t>
  </si>
  <si>
    <t>把</t>
  </si>
  <si>
    <t>4个酒店</t>
  </si>
  <si>
    <t>药品</t>
  </si>
  <si>
    <t>日常药品备用</t>
  </si>
  <si>
    <t>签到花</t>
  </si>
  <si>
    <t>个</t>
  </si>
  <si>
    <t>礼品车停放</t>
  </si>
  <si>
    <t>24辆</t>
  </si>
  <si>
    <t>停车费</t>
  </si>
  <si>
    <t>车证办理费</t>
  </si>
  <si>
    <t>大巴车证12900元+小车证17216元</t>
  </si>
  <si>
    <t>vip使用费</t>
  </si>
  <si>
    <t>打火机</t>
  </si>
  <si>
    <t>未列入结算</t>
  </si>
  <si>
    <t>软中华</t>
  </si>
  <si>
    <t>条</t>
  </si>
  <si>
    <t>其他费用合计</t>
  </si>
  <si>
    <t>人工费</t>
  </si>
  <si>
    <t>全程工作人员交通费</t>
  </si>
  <si>
    <t>补贴</t>
  </si>
  <si>
    <t>礼仪</t>
  </si>
  <si>
    <t>天</t>
  </si>
  <si>
    <t>3月12日礼仪（含服装）</t>
  </si>
  <si>
    <t>礼仪面试费用</t>
  </si>
  <si>
    <t>礼仪服装租赁</t>
  </si>
  <si>
    <t>工作人员</t>
  </si>
  <si>
    <t>3月10日踩点指引人员</t>
  </si>
  <si>
    <t>3月10-16日全程工作人员</t>
  </si>
  <si>
    <t>3月12日接机人员</t>
  </si>
  <si>
    <t>3月12日-14日酒店工作人员</t>
  </si>
  <si>
    <t>3月13日-14日场馆指引人员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</si>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</sst>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[Red]\¥\-#,##0.00"/>
    <numFmt numFmtId="177" formatCode="#,##0.00_ ;[Red]\-#,##0.00\ "/>
  </numFmts>
  <fonts count="33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8"/>
      <color theme="1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sz val="6"/>
      <color theme="1"/>
      <name val="微软雅黑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08F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6" borderId="10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2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38" borderId="13" applyNumberFormat="0" applyAlignment="0" applyProtection="0">
      <alignment vertical="center"/>
    </xf>
    <xf numFmtId="0" fontId="28" fillId="38" borderId="8" applyNumberFormat="0" applyAlignment="0" applyProtection="0">
      <alignment vertical="center"/>
    </xf>
    <xf numFmtId="0" fontId="25" fillId="37" borderId="11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/>
    </xf>
    <xf numFmtId="176" fontId="1" fillId="8" borderId="2" xfId="0" applyNumberFormat="1" applyFont="1" applyFill="1" applyBorder="1" applyAlignment="1">
      <alignment horizontal="left"/>
    </xf>
    <xf numFmtId="176" fontId="1" fillId="5" borderId="2" xfId="0" applyNumberFormat="1" applyFont="1" applyFill="1" applyBorder="1" applyAlignment="1">
      <alignment horizontal="left"/>
    </xf>
    <xf numFmtId="176" fontId="1" fillId="6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left" vertical="center"/>
    </xf>
    <xf numFmtId="176" fontId="1" fillId="9" borderId="2" xfId="0" applyNumberFormat="1" applyFont="1" applyFill="1" applyBorder="1" applyAlignment="1">
      <alignment horizontal="left"/>
    </xf>
    <xf numFmtId="176" fontId="1" fillId="10" borderId="2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left" vertical="center"/>
    </xf>
    <xf numFmtId="176" fontId="1" fillId="10" borderId="1" xfId="0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9" fillId="0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58" fontId="1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vertical="center"/>
    </xf>
    <xf numFmtId="0" fontId="1" fillId="1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176" fontId="4" fillId="2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/>
    </xf>
    <xf numFmtId="0" fontId="5" fillId="8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76" fontId="4" fillId="11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left"/>
    </xf>
    <xf numFmtId="176" fontId="0" fillId="0" borderId="0" xfId="0" applyNumberFormat="1" applyFont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D608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4"/>
  <sheetViews>
    <sheetView tabSelected="1" zoomScale="120" zoomScaleNormal="120" topLeftCell="A142" workbookViewId="0">
      <selection activeCell="C151" sqref="C151"/>
    </sheetView>
  </sheetViews>
  <sheetFormatPr defaultColWidth="9" defaultRowHeight="14.25"/>
  <cols>
    <col min="1" max="1" width="7.5" style="2" customWidth="1"/>
    <col min="2" max="2" width="31.875" style="2" customWidth="1"/>
    <col min="3" max="3" width="21.3333333333333" style="2" customWidth="1"/>
    <col min="4" max="7" width="6.16666666666667" style="2" customWidth="1"/>
    <col min="8" max="8" width="8.54166666666667" style="3" customWidth="1"/>
    <col min="9" max="9" width="16.3333333333333" style="2" customWidth="1"/>
    <col min="10" max="10" width="24.5" style="4" customWidth="1"/>
    <col min="11" max="11" width="10.1666666666667" style="2" customWidth="1"/>
    <col min="12" max="250" width="9" style="2"/>
    <col min="251" max="251" width="16.6666666666667" style="2" customWidth="1"/>
    <col min="252" max="252" width="12" style="2" customWidth="1"/>
    <col min="253" max="258" width="9" style="2" customWidth="1"/>
    <col min="259" max="262" width="5.16666666666667" style="2" customWidth="1"/>
    <col min="263" max="263" width="5.83333333333333" style="2" customWidth="1"/>
    <col min="264" max="264" width="10.8333333333333" style="2" customWidth="1"/>
    <col min="265" max="265" width="21.8333333333333" style="2" customWidth="1"/>
    <col min="266" max="506" width="9" style="2"/>
    <col min="507" max="507" width="16.6666666666667" style="2" customWidth="1"/>
    <col min="508" max="508" width="12" style="2" customWidth="1"/>
    <col min="509" max="514" width="9" style="2" customWidth="1"/>
    <col min="515" max="518" width="5.16666666666667" style="2" customWidth="1"/>
    <col min="519" max="519" width="5.83333333333333" style="2" customWidth="1"/>
    <col min="520" max="520" width="10.8333333333333" style="2" customWidth="1"/>
    <col min="521" max="521" width="21.8333333333333" style="2" customWidth="1"/>
    <col min="522" max="762" width="9" style="2"/>
    <col min="763" max="763" width="16.6666666666667" style="2" customWidth="1"/>
    <col min="764" max="764" width="12" style="2" customWidth="1"/>
    <col min="765" max="770" width="9" style="2" customWidth="1"/>
    <col min="771" max="774" width="5.16666666666667" style="2" customWidth="1"/>
    <col min="775" max="775" width="5.83333333333333" style="2" customWidth="1"/>
    <col min="776" max="776" width="10.8333333333333" style="2" customWidth="1"/>
    <col min="777" max="777" width="21.8333333333333" style="2" customWidth="1"/>
    <col min="778" max="1018" width="9" style="2"/>
    <col min="1019" max="1019" width="16.6666666666667" style="2" customWidth="1"/>
    <col min="1020" max="1020" width="12" style="2" customWidth="1"/>
    <col min="1021" max="1026" width="9" style="2" customWidth="1"/>
    <col min="1027" max="1030" width="5.16666666666667" style="2" customWidth="1"/>
    <col min="1031" max="1031" width="5.83333333333333" style="2" customWidth="1"/>
    <col min="1032" max="1032" width="10.8333333333333" style="2" customWidth="1"/>
    <col min="1033" max="1033" width="21.8333333333333" style="2" customWidth="1"/>
    <col min="1034" max="1274" width="9" style="2"/>
    <col min="1275" max="1275" width="16.6666666666667" style="2" customWidth="1"/>
    <col min="1276" max="1276" width="12" style="2" customWidth="1"/>
    <col min="1277" max="1282" width="9" style="2" customWidth="1"/>
    <col min="1283" max="1286" width="5.16666666666667" style="2" customWidth="1"/>
    <col min="1287" max="1287" width="5.83333333333333" style="2" customWidth="1"/>
    <col min="1288" max="1288" width="10.8333333333333" style="2" customWidth="1"/>
    <col min="1289" max="1289" width="21.8333333333333" style="2" customWidth="1"/>
    <col min="1290" max="1530" width="9" style="2"/>
    <col min="1531" max="1531" width="16.6666666666667" style="2" customWidth="1"/>
    <col min="1532" max="1532" width="12" style="2" customWidth="1"/>
    <col min="1533" max="1538" width="9" style="2" customWidth="1"/>
    <col min="1539" max="1542" width="5.16666666666667" style="2" customWidth="1"/>
    <col min="1543" max="1543" width="5.83333333333333" style="2" customWidth="1"/>
    <col min="1544" max="1544" width="10.8333333333333" style="2" customWidth="1"/>
    <col min="1545" max="1545" width="21.8333333333333" style="2" customWidth="1"/>
    <col min="1546" max="1786" width="9" style="2"/>
    <col min="1787" max="1787" width="16.6666666666667" style="2" customWidth="1"/>
    <col min="1788" max="1788" width="12" style="2" customWidth="1"/>
    <col min="1789" max="1794" width="9" style="2" customWidth="1"/>
    <col min="1795" max="1798" width="5.16666666666667" style="2" customWidth="1"/>
    <col min="1799" max="1799" width="5.83333333333333" style="2" customWidth="1"/>
    <col min="1800" max="1800" width="10.8333333333333" style="2" customWidth="1"/>
    <col min="1801" max="1801" width="21.8333333333333" style="2" customWidth="1"/>
    <col min="1802" max="2042" width="9" style="2"/>
    <col min="2043" max="2043" width="16.6666666666667" style="2" customWidth="1"/>
    <col min="2044" max="2044" width="12" style="2" customWidth="1"/>
    <col min="2045" max="2050" width="9" style="2" customWidth="1"/>
    <col min="2051" max="2054" width="5.16666666666667" style="2" customWidth="1"/>
    <col min="2055" max="2055" width="5.83333333333333" style="2" customWidth="1"/>
    <col min="2056" max="2056" width="10.8333333333333" style="2" customWidth="1"/>
    <col min="2057" max="2057" width="21.8333333333333" style="2" customWidth="1"/>
    <col min="2058" max="2298" width="9" style="2"/>
    <col min="2299" max="2299" width="16.6666666666667" style="2" customWidth="1"/>
    <col min="2300" max="2300" width="12" style="2" customWidth="1"/>
    <col min="2301" max="2306" width="9" style="2" customWidth="1"/>
    <col min="2307" max="2310" width="5.16666666666667" style="2" customWidth="1"/>
    <col min="2311" max="2311" width="5.83333333333333" style="2" customWidth="1"/>
    <col min="2312" max="2312" width="10.8333333333333" style="2" customWidth="1"/>
    <col min="2313" max="2313" width="21.8333333333333" style="2" customWidth="1"/>
    <col min="2314" max="2554" width="9" style="2"/>
    <col min="2555" max="2555" width="16.6666666666667" style="2" customWidth="1"/>
    <col min="2556" max="2556" width="12" style="2" customWidth="1"/>
    <col min="2557" max="2562" width="9" style="2" customWidth="1"/>
    <col min="2563" max="2566" width="5.16666666666667" style="2" customWidth="1"/>
    <col min="2567" max="2567" width="5.83333333333333" style="2" customWidth="1"/>
    <col min="2568" max="2568" width="10.8333333333333" style="2" customWidth="1"/>
    <col min="2569" max="2569" width="21.8333333333333" style="2" customWidth="1"/>
    <col min="2570" max="2810" width="9" style="2"/>
    <col min="2811" max="2811" width="16.6666666666667" style="2" customWidth="1"/>
    <col min="2812" max="2812" width="12" style="2" customWidth="1"/>
    <col min="2813" max="2818" width="9" style="2" customWidth="1"/>
    <col min="2819" max="2822" width="5.16666666666667" style="2" customWidth="1"/>
    <col min="2823" max="2823" width="5.83333333333333" style="2" customWidth="1"/>
    <col min="2824" max="2824" width="10.8333333333333" style="2" customWidth="1"/>
    <col min="2825" max="2825" width="21.8333333333333" style="2" customWidth="1"/>
    <col min="2826" max="3066" width="9" style="2"/>
    <col min="3067" max="3067" width="16.6666666666667" style="2" customWidth="1"/>
    <col min="3068" max="3068" width="12" style="2" customWidth="1"/>
    <col min="3069" max="3074" width="9" style="2" customWidth="1"/>
    <col min="3075" max="3078" width="5.16666666666667" style="2" customWidth="1"/>
    <col min="3079" max="3079" width="5.83333333333333" style="2" customWidth="1"/>
    <col min="3080" max="3080" width="10.8333333333333" style="2" customWidth="1"/>
    <col min="3081" max="3081" width="21.8333333333333" style="2" customWidth="1"/>
    <col min="3082" max="3322" width="9" style="2"/>
    <col min="3323" max="3323" width="16.6666666666667" style="2" customWidth="1"/>
    <col min="3324" max="3324" width="12" style="2" customWidth="1"/>
    <col min="3325" max="3330" width="9" style="2" customWidth="1"/>
    <col min="3331" max="3334" width="5.16666666666667" style="2" customWidth="1"/>
    <col min="3335" max="3335" width="5.83333333333333" style="2" customWidth="1"/>
    <col min="3336" max="3336" width="10.8333333333333" style="2" customWidth="1"/>
    <col min="3337" max="3337" width="21.8333333333333" style="2" customWidth="1"/>
    <col min="3338" max="3578" width="9" style="2"/>
    <col min="3579" max="3579" width="16.6666666666667" style="2" customWidth="1"/>
    <col min="3580" max="3580" width="12" style="2" customWidth="1"/>
    <col min="3581" max="3586" width="9" style="2" customWidth="1"/>
    <col min="3587" max="3590" width="5.16666666666667" style="2" customWidth="1"/>
    <col min="3591" max="3591" width="5.83333333333333" style="2" customWidth="1"/>
    <col min="3592" max="3592" width="10.8333333333333" style="2" customWidth="1"/>
    <col min="3593" max="3593" width="21.8333333333333" style="2" customWidth="1"/>
    <col min="3594" max="3834" width="9" style="2"/>
    <col min="3835" max="3835" width="16.6666666666667" style="2" customWidth="1"/>
    <col min="3836" max="3836" width="12" style="2" customWidth="1"/>
    <col min="3837" max="3842" width="9" style="2" customWidth="1"/>
    <col min="3843" max="3846" width="5.16666666666667" style="2" customWidth="1"/>
    <col min="3847" max="3847" width="5.83333333333333" style="2" customWidth="1"/>
    <col min="3848" max="3848" width="10.8333333333333" style="2" customWidth="1"/>
    <col min="3849" max="3849" width="21.8333333333333" style="2" customWidth="1"/>
    <col min="3850" max="4090" width="9" style="2"/>
    <col min="4091" max="4091" width="16.6666666666667" style="2" customWidth="1"/>
    <col min="4092" max="4092" width="12" style="2" customWidth="1"/>
    <col min="4093" max="4098" width="9" style="2" customWidth="1"/>
    <col min="4099" max="4102" width="5.16666666666667" style="2" customWidth="1"/>
    <col min="4103" max="4103" width="5.83333333333333" style="2" customWidth="1"/>
    <col min="4104" max="4104" width="10.8333333333333" style="2" customWidth="1"/>
    <col min="4105" max="4105" width="21.8333333333333" style="2" customWidth="1"/>
    <col min="4106" max="4346" width="9" style="2"/>
    <col min="4347" max="4347" width="16.6666666666667" style="2" customWidth="1"/>
    <col min="4348" max="4348" width="12" style="2" customWidth="1"/>
    <col min="4349" max="4354" width="9" style="2" customWidth="1"/>
    <col min="4355" max="4358" width="5.16666666666667" style="2" customWidth="1"/>
    <col min="4359" max="4359" width="5.83333333333333" style="2" customWidth="1"/>
    <col min="4360" max="4360" width="10.8333333333333" style="2" customWidth="1"/>
    <col min="4361" max="4361" width="21.8333333333333" style="2" customWidth="1"/>
    <col min="4362" max="4602" width="9" style="2"/>
    <col min="4603" max="4603" width="16.6666666666667" style="2" customWidth="1"/>
    <col min="4604" max="4604" width="12" style="2" customWidth="1"/>
    <col min="4605" max="4610" width="9" style="2" customWidth="1"/>
    <col min="4611" max="4614" width="5.16666666666667" style="2" customWidth="1"/>
    <col min="4615" max="4615" width="5.83333333333333" style="2" customWidth="1"/>
    <col min="4616" max="4616" width="10.8333333333333" style="2" customWidth="1"/>
    <col min="4617" max="4617" width="21.8333333333333" style="2" customWidth="1"/>
    <col min="4618" max="4858" width="9" style="2"/>
    <col min="4859" max="4859" width="16.6666666666667" style="2" customWidth="1"/>
    <col min="4860" max="4860" width="12" style="2" customWidth="1"/>
    <col min="4861" max="4866" width="9" style="2" customWidth="1"/>
    <col min="4867" max="4870" width="5.16666666666667" style="2" customWidth="1"/>
    <col min="4871" max="4871" width="5.83333333333333" style="2" customWidth="1"/>
    <col min="4872" max="4872" width="10.8333333333333" style="2" customWidth="1"/>
    <col min="4873" max="4873" width="21.8333333333333" style="2" customWidth="1"/>
    <col min="4874" max="5114" width="9" style="2"/>
    <col min="5115" max="5115" width="16.6666666666667" style="2" customWidth="1"/>
    <col min="5116" max="5116" width="12" style="2" customWidth="1"/>
    <col min="5117" max="5122" width="9" style="2" customWidth="1"/>
    <col min="5123" max="5126" width="5.16666666666667" style="2" customWidth="1"/>
    <col min="5127" max="5127" width="5.83333333333333" style="2" customWidth="1"/>
    <col min="5128" max="5128" width="10.8333333333333" style="2" customWidth="1"/>
    <col min="5129" max="5129" width="21.8333333333333" style="2" customWidth="1"/>
    <col min="5130" max="5370" width="9" style="2"/>
    <col min="5371" max="5371" width="16.6666666666667" style="2" customWidth="1"/>
    <col min="5372" max="5372" width="12" style="2" customWidth="1"/>
    <col min="5373" max="5378" width="9" style="2" customWidth="1"/>
    <col min="5379" max="5382" width="5.16666666666667" style="2" customWidth="1"/>
    <col min="5383" max="5383" width="5.83333333333333" style="2" customWidth="1"/>
    <col min="5384" max="5384" width="10.8333333333333" style="2" customWidth="1"/>
    <col min="5385" max="5385" width="21.8333333333333" style="2" customWidth="1"/>
    <col min="5386" max="5626" width="9" style="2"/>
    <col min="5627" max="5627" width="16.6666666666667" style="2" customWidth="1"/>
    <col min="5628" max="5628" width="12" style="2" customWidth="1"/>
    <col min="5629" max="5634" width="9" style="2" customWidth="1"/>
    <col min="5635" max="5638" width="5.16666666666667" style="2" customWidth="1"/>
    <col min="5639" max="5639" width="5.83333333333333" style="2" customWidth="1"/>
    <col min="5640" max="5640" width="10.8333333333333" style="2" customWidth="1"/>
    <col min="5641" max="5641" width="21.8333333333333" style="2" customWidth="1"/>
    <col min="5642" max="5882" width="9" style="2"/>
    <col min="5883" max="5883" width="16.6666666666667" style="2" customWidth="1"/>
    <col min="5884" max="5884" width="12" style="2" customWidth="1"/>
    <col min="5885" max="5890" width="9" style="2" customWidth="1"/>
    <col min="5891" max="5894" width="5.16666666666667" style="2" customWidth="1"/>
    <col min="5895" max="5895" width="5.83333333333333" style="2" customWidth="1"/>
    <col min="5896" max="5896" width="10.8333333333333" style="2" customWidth="1"/>
    <col min="5897" max="5897" width="21.8333333333333" style="2" customWidth="1"/>
    <col min="5898" max="6138" width="9" style="2"/>
    <col min="6139" max="6139" width="16.6666666666667" style="2" customWidth="1"/>
    <col min="6140" max="6140" width="12" style="2" customWidth="1"/>
    <col min="6141" max="6146" width="9" style="2" customWidth="1"/>
    <col min="6147" max="6150" width="5.16666666666667" style="2" customWidth="1"/>
    <col min="6151" max="6151" width="5.83333333333333" style="2" customWidth="1"/>
    <col min="6152" max="6152" width="10.8333333333333" style="2" customWidth="1"/>
    <col min="6153" max="6153" width="21.8333333333333" style="2" customWidth="1"/>
    <col min="6154" max="6394" width="9" style="2"/>
    <col min="6395" max="6395" width="16.6666666666667" style="2" customWidth="1"/>
    <col min="6396" max="6396" width="12" style="2" customWidth="1"/>
    <col min="6397" max="6402" width="9" style="2" customWidth="1"/>
    <col min="6403" max="6406" width="5.16666666666667" style="2" customWidth="1"/>
    <col min="6407" max="6407" width="5.83333333333333" style="2" customWidth="1"/>
    <col min="6408" max="6408" width="10.8333333333333" style="2" customWidth="1"/>
    <col min="6409" max="6409" width="21.8333333333333" style="2" customWidth="1"/>
    <col min="6410" max="6650" width="9" style="2"/>
    <col min="6651" max="6651" width="16.6666666666667" style="2" customWidth="1"/>
    <col min="6652" max="6652" width="12" style="2" customWidth="1"/>
    <col min="6653" max="6658" width="9" style="2" customWidth="1"/>
    <col min="6659" max="6662" width="5.16666666666667" style="2" customWidth="1"/>
    <col min="6663" max="6663" width="5.83333333333333" style="2" customWidth="1"/>
    <col min="6664" max="6664" width="10.8333333333333" style="2" customWidth="1"/>
    <col min="6665" max="6665" width="21.8333333333333" style="2" customWidth="1"/>
    <col min="6666" max="6906" width="9" style="2"/>
    <col min="6907" max="6907" width="16.6666666666667" style="2" customWidth="1"/>
    <col min="6908" max="6908" width="12" style="2" customWidth="1"/>
    <col min="6909" max="6914" width="9" style="2" customWidth="1"/>
    <col min="6915" max="6918" width="5.16666666666667" style="2" customWidth="1"/>
    <col min="6919" max="6919" width="5.83333333333333" style="2" customWidth="1"/>
    <col min="6920" max="6920" width="10.8333333333333" style="2" customWidth="1"/>
    <col min="6921" max="6921" width="21.8333333333333" style="2" customWidth="1"/>
    <col min="6922" max="7162" width="9" style="2"/>
    <col min="7163" max="7163" width="16.6666666666667" style="2" customWidth="1"/>
    <col min="7164" max="7164" width="12" style="2" customWidth="1"/>
    <col min="7165" max="7170" width="9" style="2" customWidth="1"/>
    <col min="7171" max="7174" width="5.16666666666667" style="2" customWidth="1"/>
    <col min="7175" max="7175" width="5.83333333333333" style="2" customWidth="1"/>
    <col min="7176" max="7176" width="10.8333333333333" style="2" customWidth="1"/>
    <col min="7177" max="7177" width="21.8333333333333" style="2" customWidth="1"/>
    <col min="7178" max="7418" width="9" style="2"/>
    <col min="7419" max="7419" width="16.6666666666667" style="2" customWidth="1"/>
    <col min="7420" max="7420" width="12" style="2" customWidth="1"/>
    <col min="7421" max="7426" width="9" style="2" customWidth="1"/>
    <col min="7427" max="7430" width="5.16666666666667" style="2" customWidth="1"/>
    <col min="7431" max="7431" width="5.83333333333333" style="2" customWidth="1"/>
    <col min="7432" max="7432" width="10.8333333333333" style="2" customWidth="1"/>
    <col min="7433" max="7433" width="21.8333333333333" style="2" customWidth="1"/>
    <col min="7434" max="7674" width="9" style="2"/>
    <col min="7675" max="7675" width="16.6666666666667" style="2" customWidth="1"/>
    <col min="7676" max="7676" width="12" style="2" customWidth="1"/>
    <col min="7677" max="7682" width="9" style="2" customWidth="1"/>
    <col min="7683" max="7686" width="5.16666666666667" style="2" customWidth="1"/>
    <col min="7687" max="7687" width="5.83333333333333" style="2" customWidth="1"/>
    <col min="7688" max="7688" width="10.8333333333333" style="2" customWidth="1"/>
    <col min="7689" max="7689" width="21.8333333333333" style="2" customWidth="1"/>
    <col min="7690" max="7930" width="9" style="2"/>
    <col min="7931" max="7931" width="16.6666666666667" style="2" customWidth="1"/>
    <col min="7932" max="7932" width="12" style="2" customWidth="1"/>
    <col min="7933" max="7938" width="9" style="2" customWidth="1"/>
    <col min="7939" max="7942" width="5.16666666666667" style="2" customWidth="1"/>
    <col min="7943" max="7943" width="5.83333333333333" style="2" customWidth="1"/>
    <col min="7944" max="7944" width="10.8333333333333" style="2" customWidth="1"/>
    <col min="7945" max="7945" width="21.8333333333333" style="2" customWidth="1"/>
    <col min="7946" max="8186" width="9" style="2"/>
    <col min="8187" max="8187" width="16.6666666666667" style="2" customWidth="1"/>
    <col min="8188" max="8188" width="12" style="2" customWidth="1"/>
    <col min="8189" max="8194" width="9" style="2" customWidth="1"/>
    <col min="8195" max="8198" width="5.16666666666667" style="2" customWidth="1"/>
    <col min="8199" max="8199" width="5.83333333333333" style="2" customWidth="1"/>
    <col min="8200" max="8200" width="10.8333333333333" style="2" customWidth="1"/>
    <col min="8201" max="8201" width="21.8333333333333" style="2" customWidth="1"/>
    <col min="8202" max="8442" width="9" style="2"/>
    <col min="8443" max="8443" width="16.6666666666667" style="2" customWidth="1"/>
    <col min="8444" max="8444" width="12" style="2" customWidth="1"/>
    <col min="8445" max="8450" width="9" style="2" customWidth="1"/>
    <col min="8451" max="8454" width="5.16666666666667" style="2" customWidth="1"/>
    <col min="8455" max="8455" width="5.83333333333333" style="2" customWidth="1"/>
    <col min="8456" max="8456" width="10.8333333333333" style="2" customWidth="1"/>
    <col min="8457" max="8457" width="21.8333333333333" style="2" customWidth="1"/>
    <col min="8458" max="8698" width="9" style="2"/>
    <col min="8699" max="8699" width="16.6666666666667" style="2" customWidth="1"/>
    <col min="8700" max="8700" width="12" style="2" customWidth="1"/>
    <col min="8701" max="8706" width="9" style="2" customWidth="1"/>
    <col min="8707" max="8710" width="5.16666666666667" style="2" customWidth="1"/>
    <col min="8711" max="8711" width="5.83333333333333" style="2" customWidth="1"/>
    <col min="8712" max="8712" width="10.8333333333333" style="2" customWidth="1"/>
    <col min="8713" max="8713" width="21.8333333333333" style="2" customWidth="1"/>
    <col min="8714" max="8954" width="9" style="2"/>
    <col min="8955" max="8955" width="16.6666666666667" style="2" customWidth="1"/>
    <col min="8956" max="8956" width="12" style="2" customWidth="1"/>
    <col min="8957" max="8962" width="9" style="2" customWidth="1"/>
    <col min="8963" max="8966" width="5.16666666666667" style="2" customWidth="1"/>
    <col min="8967" max="8967" width="5.83333333333333" style="2" customWidth="1"/>
    <col min="8968" max="8968" width="10.8333333333333" style="2" customWidth="1"/>
    <col min="8969" max="8969" width="21.8333333333333" style="2" customWidth="1"/>
    <col min="8970" max="9210" width="9" style="2"/>
    <col min="9211" max="9211" width="16.6666666666667" style="2" customWidth="1"/>
    <col min="9212" max="9212" width="12" style="2" customWidth="1"/>
    <col min="9213" max="9218" width="9" style="2" customWidth="1"/>
    <col min="9219" max="9222" width="5.16666666666667" style="2" customWidth="1"/>
    <col min="9223" max="9223" width="5.83333333333333" style="2" customWidth="1"/>
    <col min="9224" max="9224" width="10.8333333333333" style="2" customWidth="1"/>
    <col min="9225" max="9225" width="21.8333333333333" style="2" customWidth="1"/>
    <col min="9226" max="9466" width="9" style="2"/>
    <col min="9467" max="9467" width="16.6666666666667" style="2" customWidth="1"/>
    <col min="9468" max="9468" width="12" style="2" customWidth="1"/>
    <col min="9469" max="9474" width="9" style="2" customWidth="1"/>
    <col min="9475" max="9478" width="5.16666666666667" style="2" customWidth="1"/>
    <col min="9479" max="9479" width="5.83333333333333" style="2" customWidth="1"/>
    <col min="9480" max="9480" width="10.8333333333333" style="2" customWidth="1"/>
    <col min="9481" max="9481" width="21.8333333333333" style="2" customWidth="1"/>
    <col min="9482" max="9722" width="9" style="2"/>
    <col min="9723" max="9723" width="16.6666666666667" style="2" customWidth="1"/>
    <col min="9724" max="9724" width="12" style="2" customWidth="1"/>
    <col min="9725" max="9730" width="9" style="2" customWidth="1"/>
    <col min="9731" max="9734" width="5.16666666666667" style="2" customWidth="1"/>
    <col min="9735" max="9735" width="5.83333333333333" style="2" customWidth="1"/>
    <col min="9736" max="9736" width="10.8333333333333" style="2" customWidth="1"/>
    <col min="9737" max="9737" width="21.8333333333333" style="2" customWidth="1"/>
    <col min="9738" max="9978" width="9" style="2"/>
    <col min="9979" max="9979" width="16.6666666666667" style="2" customWidth="1"/>
    <col min="9980" max="9980" width="12" style="2" customWidth="1"/>
    <col min="9981" max="9986" width="9" style="2" customWidth="1"/>
    <col min="9987" max="9990" width="5.16666666666667" style="2" customWidth="1"/>
    <col min="9991" max="9991" width="5.83333333333333" style="2" customWidth="1"/>
    <col min="9992" max="9992" width="10.8333333333333" style="2" customWidth="1"/>
    <col min="9993" max="9993" width="21.8333333333333" style="2" customWidth="1"/>
    <col min="9994" max="10234" width="9" style="2"/>
    <col min="10235" max="10235" width="16.6666666666667" style="2" customWidth="1"/>
    <col min="10236" max="10236" width="12" style="2" customWidth="1"/>
    <col min="10237" max="10242" width="9" style="2" customWidth="1"/>
    <col min="10243" max="10246" width="5.16666666666667" style="2" customWidth="1"/>
    <col min="10247" max="10247" width="5.83333333333333" style="2" customWidth="1"/>
    <col min="10248" max="10248" width="10.8333333333333" style="2" customWidth="1"/>
    <col min="10249" max="10249" width="21.8333333333333" style="2" customWidth="1"/>
    <col min="10250" max="10490" width="9" style="2"/>
    <col min="10491" max="10491" width="16.6666666666667" style="2" customWidth="1"/>
    <col min="10492" max="10492" width="12" style="2" customWidth="1"/>
    <col min="10493" max="10498" width="9" style="2" customWidth="1"/>
    <col min="10499" max="10502" width="5.16666666666667" style="2" customWidth="1"/>
    <col min="10503" max="10503" width="5.83333333333333" style="2" customWidth="1"/>
    <col min="10504" max="10504" width="10.8333333333333" style="2" customWidth="1"/>
    <col min="10505" max="10505" width="21.8333333333333" style="2" customWidth="1"/>
    <col min="10506" max="10746" width="9" style="2"/>
    <col min="10747" max="10747" width="16.6666666666667" style="2" customWidth="1"/>
    <col min="10748" max="10748" width="12" style="2" customWidth="1"/>
    <col min="10749" max="10754" width="9" style="2" customWidth="1"/>
    <col min="10755" max="10758" width="5.16666666666667" style="2" customWidth="1"/>
    <col min="10759" max="10759" width="5.83333333333333" style="2" customWidth="1"/>
    <col min="10760" max="10760" width="10.8333333333333" style="2" customWidth="1"/>
    <col min="10761" max="10761" width="21.8333333333333" style="2" customWidth="1"/>
    <col min="10762" max="11002" width="9" style="2"/>
    <col min="11003" max="11003" width="16.6666666666667" style="2" customWidth="1"/>
    <col min="11004" max="11004" width="12" style="2" customWidth="1"/>
    <col min="11005" max="11010" width="9" style="2" customWidth="1"/>
    <col min="11011" max="11014" width="5.16666666666667" style="2" customWidth="1"/>
    <col min="11015" max="11015" width="5.83333333333333" style="2" customWidth="1"/>
    <col min="11016" max="11016" width="10.8333333333333" style="2" customWidth="1"/>
    <col min="11017" max="11017" width="21.8333333333333" style="2" customWidth="1"/>
    <col min="11018" max="11258" width="9" style="2"/>
    <col min="11259" max="11259" width="16.6666666666667" style="2" customWidth="1"/>
    <col min="11260" max="11260" width="12" style="2" customWidth="1"/>
    <col min="11261" max="11266" width="9" style="2" customWidth="1"/>
    <col min="11267" max="11270" width="5.16666666666667" style="2" customWidth="1"/>
    <col min="11271" max="11271" width="5.83333333333333" style="2" customWidth="1"/>
    <col min="11272" max="11272" width="10.8333333333333" style="2" customWidth="1"/>
    <col min="11273" max="11273" width="21.8333333333333" style="2" customWidth="1"/>
    <col min="11274" max="11514" width="9" style="2"/>
    <col min="11515" max="11515" width="16.6666666666667" style="2" customWidth="1"/>
    <col min="11516" max="11516" width="12" style="2" customWidth="1"/>
    <col min="11517" max="11522" width="9" style="2" customWidth="1"/>
    <col min="11523" max="11526" width="5.16666666666667" style="2" customWidth="1"/>
    <col min="11527" max="11527" width="5.83333333333333" style="2" customWidth="1"/>
    <col min="11528" max="11528" width="10.8333333333333" style="2" customWidth="1"/>
    <col min="11529" max="11529" width="21.8333333333333" style="2" customWidth="1"/>
    <col min="11530" max="11770" width="9" style="2"/>
    <col min="11771" max="11771" width="16.6666666666667" style="2" customWidth="1"/>
    <col min="11772" max="11772" width="12" style="2" customWidth="1"/>
    <col min="11773" max="11778" width="9" style="2" customWidth="1"/>
    <col min="11779" max="11782" width="5.16666666666667" style="2" customWidth="1"/>
    <col min="11783" max="11783" width="5.83333333333333" style="2" customWidth="1"/>
    <col min="11784" max="11784" width="10.8333333333333" style="2" customWidth="1"/>
    <col min="11785" max="11785" width="21.8333333333333" style="2" customWidth="1"/>
    <col min="11786" max="12026" width="9" style="2"/>
    <col min="12027" max="12027" width="16.6666666666667" style="2" customWidth="1"/>
    <col min="12028" max="12028" width="12" style="2" customWidth="1"/>
    <col min="12029" max="12034" width="9" style="2" customWidth="1"/>
    <col min="12035" max="12038" width="5.16666666666667" style="2" customWidth="1"/>
    <col min="12039" max="12039" width="5.83333333333333" style="2" customWidth="1"/>
    <col min="12040" max="12040" width="10.8333333333333" style="2" customWidth="1"/>
    <col min="12041" max="12041" width="21.8333333333333" style="2" customWidth="1"/>
    <col min="12042" max="12282" width="9" style="2"/>
    <col min="12283" max="12283" width="16.6666666666667" style="2" customWidth="1"/>
    <col min="12284" max="12284" width="12" style="2" customWidth="1"/>
    <col min="12285" max="12290" width="9" style="2" customWidth="1"/>
    <col min="12291" max="12294" width="5.16666666666667" style="2" customWidth="1"/>
    <col min="12295" max="12295" width="5.83333333333333" style="2" customWidth="1"/>
    <col min="12296" max="12296" width="10.8333333333333" style="2" customWidth="1"/>
    <col min="12297" max="12297" width="21.8333333333333" style="2" customWidth="1"/>
    <col min="12298" max="12538" width="9" style="2"/>
    <col min="12539" max="12539" width="16.6666666666667" style="2" customWidth="1"/>
    <col min="12540" max="12540" width="12" style="2" customWidth="1"/>
    <col min="12541" max="12546" width="9" style="2" customWidth="1"/>
    <col min="12547" max="12550" width="5.16666666666667" style="2" customWidth="1"/>
    <col min="12551" max="12551" width="5.83333333333333" style="2" customWidth="1"/>
    <col min="12552" max="12552" width="10.8333333333333" style="2" customWidth="1"/>
    <col min="12553" max="12553" width="21.8333333333333" style="2" customWidth="1"/>
    <col min="12554" max="12794" width="9" style="2"/>
    <col min="12795" max="12795" width="16.6666666666667" style="2" customWidth="1"/>
    <col min="12796" max="12796" width="12" style="2" customWidth="1"/>
    <col min="12797" max="12802" width="9" style="2" customWidth="1"/>
    <col min="12803" max="12806" width="5.16666666666667" style="2" customWidth="1"/>
    <col min="12807" max="12807" width="5.83333333333333" style="2" customWidth="1"/>
    <col min="12808" max="12808" width="10.8333333333333" style="2" customWidth="1"/>
    <col min="12809" max="12809" width="21.8333333333333" style="2" customWidth="1"/>
    <col min="12810" max="13050" width="9" style="2"/>
    <col min="13051" max="13051" width="16.6666666666667" style="2" customWidth="1"/>
    <col min="13052" max="13052" width="12" style="2" customWidth="1"/>
    <col min="13053" max="13058" width="9" style="2" customWidth="1"/>
    <col min="13059" max="13062" width="5.16666666666667" style="2" customWidth="1"/>
    <col min="13063" max="13063" width="5.83333333333333" style="2" customWidth="1"/>
    <col min="13064" max="13064" width="10.8333333333333" style="2" customWidth="1"/>
    <col min="13065" max="13065" width="21.8333333333333" style="2" customWidth="1"/>
    <col min="13066" max="13306" width="9" style="2"/>
    <col min="13307" max="13307" width="16.6666666666667" style="2" customWidth="1"/>
    <col min="13308" max="13308" width="12" style="2" customWidth="1"/>
    <col min="13309" max="13314" width="9" style="2" customWidth="1"/>
    <col min="13315" max="13318" width="5.16666666666667" style="2" customWidth="1"/>
    <col min="13319" max="13319" width="5.83333333333333" style="2" customWidth="1"/>
    <col min="13320" max="13320" width="10.8333333333333" style="2" customWidth="1"/>
    <col min="13321" max="13321" width="21.8333333333333" style="2" customWidth="1"/>
    <col min="13322" max="13562" width="9" style="2"/>
    <col min="13563" max="13563" width="16.6666666666667" style="2" customWidth="1"/>
    <col min="13564" max="13564" width="12" style="2" customWidth="1"/>
    <col min="13565" max="13570" width="9" style="2" customWidth="1"/>
    <col min="13571" max="13574" width="5.16666666666667" style="2" customWidth="1"/>
    <col min="13575" max="13575" width="5.83333333333333" style="2" customWidth="1"/>
    <col min="13576" max="13576" width="10.8333333333333" style="2" customWidth="1"/>
    <col min="13577" max="13577" width="21.8333333333333" style="2" customWidth="1"/>
    <col min="13578" max="13818" width="9" style="2"/>
    <col min="13819" max="13819" width="16.6666666666667" style="2" customWidth="1"/>
    <col min="13820" max="13820" width="12" style="2" customWidth="1"/>
    <col min="13821" max="13826" width="9" style="2" customWidth="1"/>
    <col min="13827" max="13830" width="5.16666666666667" style="2" customWidth="1"/>
    <col min="13831" max="13831" width="5.83333333333333" style="2" customWidth="1"/>
    <col min="13832" max="13832" width="10.8333333333333" style="2" customWidth="1"/>
    <col min="13833" max="13833" width="21.8333333333333" style="2" customWidth="1"/>
    <col min="13834" max="14074" width="9" style="2"/>
    <col min="14075" max="14075" width="16.6666666666667" style="2" customWidth="1"/>
    <col min="14076" max="14076" width="12" style="2" customWidth="1"/>
    <col min="14077" max="14082" width="9" style="2" customWidth="1"/>
    <col min="14083" max="14086" width="5.16666666666667" style="2" customWidth="1"/>
    <col min="14087" max="14087" width="5.83333333333333" style="2" customWidth="1"/>
    <col min="14088" max="14088" width="10.8333333333333" style="2" customWidth="1"/>
    <col min="14089" max="14089" width="21.8333333333333" style="2" customWidth="1"/>
    <col min="14090" max="14330" width="9" style="2"/>
    <col min="14331" max="14331" width="16.6666666666667" style="2" customWidth="1"/>
    <col min="14332" max="14332" width="12" style="2" customWidth="1"/>
    <col min="14333" max="14338" width="9" style="2" customWidth="1"/>
    <col min="14339" max="14342" width="5.16666666666667" style="2" customWidth="1"/>
    <col min="14343" max="14343" width="5.83333333333333" style="2" customWidth="1"/>
    <col min="14344" max="14344" width="10.8333333333333" style="2" customWidth="1"/>
    <col min="14345" max="14345" width="21.8333333333333" style="2" customWidth="1"/>
    <col min="14346" max="14586" width="9" style="2"/>
    <col min="14587" max="14587" width="16.6666666666667" style="2" customWidth="1"/>
    <col min="14588" max="14588" width="12" style="2" customWidth="1"/>
    <col min="14589" max="14594" width="9" style="2" customWidth="1"/>
    <col min="14595" max="14598" width="5.16666666666667" style="2" customWidth="1"/>
    <col min="14599" max="14599" width="5.83333333333333" style="2" customWidth="1"/>
    <col min="14600" max="14600" width="10.8333333333333" style="2" customWidth="1"/>
    <col min="14601" max="14601" width="21.8333333333333" style="2" customWidth="1"/>
    <col min="14602" max="14842" width="9" style="2"/>
    <col min="14843" max="14843" width="16.6666666666667" style="2" customWidth="1"/>
    <col min="14844" max="14844" width="12" style="2" customWidth="1"/>
    <col min="14845" max="14850" width="9" style="2" customWidth="1"/>
    <col min="14851" max="14854" width="5.16666666666667" style="2" customWidth="1"/>
    <col min="14855" max="14855" width="5.83333333333333" style="2" customWidth="1"/>
    <col min="14856" max="14856" width="10.8333333333333" style="2" customWidth="1"/>
    <col min="14857" max="14857" width="21.8333333333333" style="2" customWidth="1"/>
    <col min="14858" max="15098" width="9" style="2"/>
    <col min="15099" max="15099" width="16.6666666666667" style="2" customWidth="1"/>
    <col min="15100" max="15100" width="12" style="2" customWidth="1"/>
    <col min="15101" max="15106" width="9" style="2" customWidth="1"/>
    <col min="15107" max="15110" width="5.16666666666667" style="2" customWidth="1"/>
    <col min="15111" max="15111" width="5.83333333333333" style="2" customWidth="1"/>
    <col min="15112" max="15112" width="10.8333333333333" style="2" customWidth="1"/>
    <col min="15113" max="15113" width="21.8333333333333" style="2" customWidth="1"/>
    <col min="15114" max="15354" width="9" style="2"/>
    <col min="15355" max="15355" width="16.6666666666667" style="2" customWidth="1"/>
    <col min="15356" max="15356" width="12" style="2" customWidth="1"/>
    <col min="15357" max="15362" width="9" style="2" customWidth="1"/>
    <col min="15363" max="15366" width="5.16666666666667" style="2" customWidth="1"/>
    <col min="15367" max="15367" width="5.83333333333333" style="2" customWidth="1"/>
    <col min="15368" max="15368" width="10.8333333333333" style="2" customWidth="1"/>
    <col min="15369" max="15369" width="21.8333333333333" style="2" customWidth="1"/>
    <col min="15370" max="15610" width="9" style="2"/>
    <col min="15611" max="15611" width="16.6666666666667" style="2" customWidth="1"/>
    <col min="15612" max="15612" width="12" style="2" customWidth="1"/>
    <col min="15613" max="15618" width="9" style="2" customWidth="1"/>
    <col min="15619" max="15622" width="5.16666666666667" style="2" customWidth="1"/>
    <col min="15623" max="15623" width="5.83333333333333" style="2" customWidth="1"/>
    <col min="15624" max="15624" width="10.8333333333333" style="2" customWidth="1"/>
    <col min="15625" max="15625" width="21.8333333333333" style="2" customWidth="1"/>
    <col min="15626" max="15866" width="9" style="2"/>
    <col min="15867" max="15867" width="16.6666666666667" style="2" customWidth="1"/>
    <col min="15868" max="15868" width="12" style="2" customWidth="1"/>
    <col min="15869" max="15874" width="9" style="2" customWidth="1"/>
    <col min="15875" max="15878" width="5.16666666666667" style="2" customWidth="1"/>
    <col min="15879" max="15879" width="5.83333333333333" style="2" customWidth="1"/>
    <col min="15880" max="15880" width="10.8333333333333" style="2" customWidth="1"/>
    <col min="15881" max="15881" width="21.8333333333333" style="2" customWidth="1"/>
    <col min="15882" max="16122" width="9" style="2"/>
    <col min="16123" max="16123" width="16.6666666666667" style="2" customWidth="1"/>
    <col min="16124" max="16124" width="12" style="2" customWidth="1"/>
    <col min="16125" max="16130" width="9" style="2" customWidth="1"/>
    <col min="16131" max="16134" width="5.16666666666667" style="2" customWidth="1"/>
    <col min="16135" max="16135" width="5.83333333333333" style="2" customWidth="1"/>
    <col min="16136" max="16136" width="10.8333333333333" style="2" customWidth="1"/>
    <col min="16137" max="16137" width="21.8333333333333" style="2" customWidth="1"/>
    <col min="16138" max="16384" width="9" style="2"/>
  </cols>
  <sheetData>
    <row r="1" ht="2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7.25" customHeight="1" spans="1:9">
      <c r="A2" s="6" t="s">
        <v>1</v>
      </c>
      <c r="B2" s="7" t="s">
        <v>2</v>
      </c>
      <c r="C2" s="5"/>
      <c r="D2" s="5"/>
      <c r="E2" s="5"/>
      <c r="F2" s="5"/>
      <c r="G2" s="5"/>
      <c r="H2" s="5"/>
      <c r="I2" s="5"/>
    </row>
    <row r="3" spans="1:10">
      <c r="A3" s="8" t="s">
        <v>3</v>
      </c>
      <c r="B3" s="8"/>
      <c r="C3" s="9" t="s">
        <v>4</v>
      </c>
      <c r="D3" s="8" t="s">
        <v>5</v>
      </c>
      <c r="E3" s="8"/>
      <c r="F3" s="8"/>
      <c r="G3" s="8"/>
      <c r="H3" s="8" t="s">
        <v>6</v>
      </c>
      <c r="I3" s="8"/>
      <c r="J3" s="8" t="s">
        <v>7</v>
      </c>
    </row>
    <row r="4" spans="1:10">
      <c r="A4" s="8"/>
      <c r="B4" s="8"/>
      <c r="C4" s="10"/>
      <c r="D4" s="8" t="s">
        <v>8</v>
      </c>
      <c r="E4" s="8" t="s">
        <v>9</v>
      </c>
      <c r="F4" s="8" t="s">
        <v>8</v>
      </c>
      <c r="G4" s="8" t="s">
        <v>9</v>
      </c>
      <c r="H4" s="8" t="s">
        <v>10</v>
      </c>
      <c r="I4" s="8" t="s">
        <v>11</v>
      </c>
      <c r="J4" s="8"/>
    </row>
    <row r="5" customFormat="1" spans="1:10">
      <c r="A5" s="11" t="s">
        <v>12</v>
      </c>
      <c r="B5" s="12" t="s">
        <v>13</v>
      </c>
      <c r="C5" s="13" t="s">
        <v>14</v>
      </c>
      <c r="D5" s="14">
        <v>1</v>
      </c>
      <c r="E5" s="14" t="s">
        <v>15</v>
      </c>
      <c r="F5" s="15">
        <v>3</v>
      </c>
      <c r="G5" s="14" t="s">
        <v>16</v>
      </c>
      <c r="H5" s="14">
        <v>10000</v>
      </c>
      <c r="I5" s="14">
        <f>D5*F5*H5</f>
        <v>30000</v>
      </c>
      <c r="J5" s="27" t="s">
        <v>17</v>
      </c>
    </row>
    <row r="6" customFormat="1" spans="1:10">
      <c r="A6" s="16"/>
      <c r="B6" s="17"/>
      <c r="C6" s="13" t="s">
        <v>18</v>
      </c>
      <c r="D6" s="14">
        <v>2</v>
      </c>
      <c r="E6" s="14" t="s">
        <v>15</v>
      </c>
      <c r="F6" s="15">
        <v>1</v>
      </c>
      <c r="G6" s="14" t="s">
        <v>16</v>
      </c>
      <c r="H6" s="14">
        <v>3450</v>
      </c>
      <c r="I6" s="14">
        <f t="shared" ref="I6:I19" si="0">D6*F6*H6</f>
        <v>6900</v>
      </c>
      <c r="J6" s="27"/>
    </row>
    <row r="7" customFormat="1" spans="1:10">
      <c r="A7" s="16"/>
      <c r="B7" s="17"/>
      <c r="C7" s="13" t="s">
        <v>19</v>
      </c>
      <c r="D7" s="14">
        <v>3</v>
      </c>
      <c r="E7" s="14" t="s">
        <v>15</v>
      </c>
      <c r="F7" s="15">
        <v>1</v>
      </c>
      <c r="G7" s="14" t="s">
        <v>16</v>
      </c>
      <c r="H7" s="14">
        <v>2450</v>
      </c>
      <c r="I7" s="14">
        <f t="shared" si="0"/>
        <v>7350</v>
      </c>
      <c r="J7" s="27"/>
    </row>
    <row r="8" customFormat="1" spans="1:10">
      <c r="A8" s="16"/>
      <c r="B8" s="17"/>
      <c r="C8" s="13" t="s">
        <v>20</v>
      </c>
      <c r="D8" s="14">
        <v>3</v>
      </c>
      <c r="E8" s="14" t="s">
        <v>15</v>
      </c>
      <c r="F8" s="15">
        <v>1</v>
      </c>
      <c r="G8" s="14" t="s">
        <v>16</v>
      </c>
      <c r="H8" s="14">
        <v>3450</v>
      </c>
      <c r="I8" s="14">
        <f t="shared" si="0"/>
        <v>10350</v>
      </c>
      <c r="J8" s="27"/>
    </row>
    <row r="9" customFormat="1" spans="1:10">
      <c r="A9" s="16"/>
      <c r="B9" s="17"/>
      <c r="C9" s="13" t="s">
        <v>21</v>
      </c>
      <c r="D9" s="14">
        <v>3</v>
      </c>
      <c r="E9" s="14" t="s">
        <v>15</v>
      </c>
      <c r="F9" s="15">
        <v>1</v>
      </c>
      <c r="G9" s="14" t="s">
        <v>16</v>
      </c>
      <c r="H9" s="14">
        <v>2450</v>
      </c>
      <c r="I9" s="14">
        <f t="shared" si="0"/>
        <v>7350</v>
      </c>
      <c r="J9" s="27"/>
    </row>
    <row r="10" customFormat="1" spans="1:10">
      <c r="A10" s="16"/>
      <c r="B10" s="17"/>
      <c r="C10" s="13" t="s">
        <v>22</v>
      </c>
      <c r="D10" s="14">
        <v>3</v>
      </c>
      <c r="E10" s="14" t="s">
        <v>15</v>
      </c>
      <c r="F10" s="14">
        <v>1</v>
      </c>
      <c r="G10" s="14" t="s">
        <v>16</v>
      </c>
      <c r="H10" s="14">
        <v>3450</v>
      </c>
      <c r="I10" s="14">
        <f t="shared" si="0"/>
        <v>10350</v>
      </c>
      <c r="J10" s="27"/>
    </row>
    <row r="11" customFormat="1" spans="1:10">
      <c r="A11" s="16"/>
      <c r="B11" s="17"/>
      <c r="C11" s="13" t="s">
        <v>23</v>
      </c>
      <c r="D11" s="14">
        <v>3</v>
      </c>
      <c r="E11" s="14" t="s">
        <v>15</v>
      </c>
      <c r="F11" s="14">
        <v>1</v>
      </c>
      <c r="G11" s="14" t="s">
        <v>16</v>
      </c>
      <c r="H11" s="14">
        <v>2450</v>
      </c>
      <c r="I11" s="14">
        <f t="shared" si="0"/>
        <v>7350</v>
      </c>
      <c r="J11" s="27"/>
    </row>
    <row r="12" customFormat="1" spans="1:10">
      <c r="A12" s="16"/>
      <c r="B12" s="17"/>
      <c r="C12" s="13" t="s">
        <v>24</v>
      </c>
      <c r="D12" s="14">
        <v>2</v>
      </c>
      <c r="E12" s="14" t="s">
        <v>15</v>
      </c>
      <c r="F12" s="14">
        <v>1</v>
      </c>
      <c r="G12" s="14" t="s">
        <v>16</v>
      </c>
      <c r="H12" s="14">
        <v>3450</v>
      </c>
      <c r="I12" s="14">
        <f t="shared" si="0"/>
        <v>6900</v>
      </c>
      <c r="J12" s="27"/>
    </row>
    <row r="13" customFormat="1" spans="1:10">
      <c r="A13" s="16"/>
      <c r="B13" s="17"/>
      <c r="C13" s="13" t="s">
        <v>25</v>
      </c>
      <c r="D13" s="14">
        <v>3</v>
      </c>
      <c r="E13" s="14" t="s">
        <v>15</v>
      </c>
      <c r="F13" s="14">
        <v>1</v>
      </c>
      <c r="G13" s="14" t="s">
        <v>16</v>
      </c>
      <c r="H13" s="14">
        <v>2450</v>
      </c>
      <c r="I13" s="14">
        <f t="shared" si="0"/>
        <v>7350</v>
      </c>
      <c r="J13" s="27"/>
    </row>
    <row r="14" customFormat="1" spans="1:10">
      <c r="A14" s="16"/>
      <c r="B14" s="17"/>
      <c r="C14" s="13" t="s">
        <v>26</v>
      </c>
      <c r="D14" s="14">
        <v>1</v>
      </c>
      <c r="E14" s="14" t="s">
        <v>15</v>
      </c>
      <c r="F14" s="14">
        <v>1</v>
      </c>
      <c r="G14" s="14" t="s">
        <v>16</v>
      </c>
      <c r="H14" s="14">
        <v>3450</v>
      </c>
      <c r="I14" s="14">
        <f t="shared" si="0"/>
        <v>3450</v>
      </c>
      <c r="J14" s="27"/>
    </row>
    <row r="15" customFormat="1" spans="1:10">
      <c r="A15" s="16"/>
      <c r="B15" s="17"/>
      <c r="C15" s="13" t="s">
        <v>27</v>
      </c>
      <c r="D15" s="14">
        <v>3</v>
      </c>
      <c r="E15" s="14" t="s">
        <v>15</v>
      </c>
      <c r="F15" s="14">
        <v>1</v>
      </c>
      <c r="G15" s="14" t="s">
        <v>16</v>
      </c>
      <c r="H15" s="14">
        <v>2450</v>
      </c>
      <c r="I15" s="14">
        <f t="shared" si="0"/>
        <v>7350</v>
      </c>
      <c r="J15" s="27"/>
    </row>
    <row r="16" customFormat="1" spans="1:10">
      <c r="A16" s="16"/>
      <c r="B16" s="17"/>
      <c r="C16" s="13" t="s">
        <v>28</v>
      </c>
      <c r="D16" s="14">
        <v>1</v>
      </c>
      <c r="E16" s="14" t="s">
        <v>15</v>
      </c>
      <c r="F16" s="14">
        <v>1</v>
      </c>
      <c r="G16" s="14" t="s">
        <v>16</v>
      </c>
      <c r="H16" s="14">
        <v>3450</v>
      </c>
      <c r="I16" s="14">
        <f t="shared" si="0"/>
        <v>3450</v>
      </c>
      <c r="J16" s="27" t="s">
        <v>29</v>
      </c>
    </row>
    <row r="17" customFormat="1" spans="1:10">
      <c r="A17" s="16"/>
      <c r="B17" s="17"/>
      <c r="C17" s="17" t="s">
        <v>30</v>
      </c>
      <c r="D17" s="12">
        <v>1</v>
      </c>
      <c r="E17" s="12" t="s">
        <v>31</v>
      </c>
      <c r="F17" s="12">
        <v>1</v>
      </c>
      <c r="G17" s="12" t="s">
        <v>32</v>
      </c>
      <c r="H17" s="12">
        <v>339.25</v>
      </c>
      <c r="I17" s="12">
        <f t="shared" si="0"/>
        <v>339.25</v>
      </c>
      <c r="J17" s="28"/>
    </row>
    <row r="18" customFormat="1" spans="1:10">
      <c r="A18" s="16"/>
      <c r="B18" s="18" t="s">
        <v>33</v>
      </c>
      <c r="C18" s="18" t="s">
        <v>34</v>
      </c>
      <c r="D18" s="18">
        <v>1</v>
      </c>
      <c r="E18" s="18" t="s">
        <v>31</v>
      </c>
      <c r="F18" s="18">
        <v>1</v>
      </c>
      <c r="G18" s="18" t="s">
        <v>32</v>
      </c>
      <c r="H18" s="18">
        <v>3748</v>
      </c>
      <c r="I18" s="18">
        <f t="shared" si="0"/>
        <v>3748</v>
      </c>
      <c r="J18" s="29" t="s">
        <v>35</v>
      </c>
    </row>
    <row r="19" customFormat="1" spans="1:10">
      <c r="A19" s="16"/>
      <c r="B19" s="19" t="s">
        <v>36</v>
      </c>
      <c r="C19" s="19" t="s">
        <v>37</v>
      </c>
      <c r="D19" s="19">
        <v>9</v>
      </c>
      <c r="E19" s="19" t="s">
        <v>15</v>
      </c>
      <c r="F19" s="19">
        <v>1</v>
      </c>
      <c r="G19" s="19" t="s">
        <v>16</v>
      </c>
      <c r="H19" s="19">
        <v>1200</v>
      </c>
      <c r="I19" s="19">
        <f t="shared" si="0"/>
        <v>10800</v>
      </c>
      <c r="J19" s="30"/>
    </row>
    <row r="20" customFormat="1" spans="1:10">
      <c r="A20" s="16"/>
      <c r="B20" s="19"/>
      <c r="C20" s="19" t="s">
        <v>38</v>
      </c>
      <c r="D20" s="19">
        <v>9</v>
      </c>
      <c r="E20" s="19" t="s">
        <v>15</v>
      </c>
      <c r="F20" s="19">
        <v>1</v>
      </c>
      <c r="G20" s="19" t="s">
        <v>16</v>
      </c>
      <c r="H20" s="19">
        <v>1200</v>
      </c>
      <c r="I20" s="19">
        <f t="shared" ref="I20:I42" si="1">D20*F20*H20</f>
        <v>10800</v>
      </c>
      <c r="J20" s="31"/>
    </row>
    <row r="21" customFormat="1" spans="1:10">
      <c r="A21" s="16"/>
      <c r="B21" s="19"/>
      <c r="C21" s="19" t="s">
        <v>19</v>
      </c>
      <c r="D21" s="19">
        <v>9</v>
      </c>
      <c r="E21" s="19" t="s">
        <v>15</v>
      </c>
      <c r="F21" s="19">
        <v>1</v>
      </c>
      <c r="G21" s="19" t="s">
        <v>16</v>
      </c>
      <c r="H21" s="19">
        <v>1200</v>
      </c>
      <c r="I21" s="19">
        <f t="shared" si="1"/>
        <v>10800</v>
      </c>
      <c r="J21" s="31"/>
    </row>
    <row r="22" customFormat="1" spans="1:10">
      <c r="A22" s="16"/>
      <c r="B22" s="19"/>
      <c r="C22" s="19" t="s">
        <v>18</v>
      </c>
      <c r="D22" s="19">
        <v>1</v>
      </c>
      <c r="E22" s="19" t="s">
        <v>15</v>
      </c>
      <c r="F22" s="19">
        <v>1</v>
      </c>
      <c r="G22" s="19" t="s">
        <v>16</v>
      </c>
      <c r="H22" s="19">
        <v>4500</v>
      </c>
      <c r="I22" s="19">
        <f t="shared" si="1"/>
        <v>4500</v>
      </c>
      <c r="J22" s="30" t="s">
        <v>39</v>
      </c>
    </row>
    <row r="23" customFormat="1" spans="1:10">
      <c r="A23" s="16"/>
      <c r="B23" s="19"/>
      <c r="C23" s="19" t="s">
        <v>40</v>
      </c>
      <c r="D23" s="19">
        <v>108</v>
      </c>
      <c r="E23" s="19" t="s">
        <v>15</v>
      </c>
      <c r="F23" s="19">
        <v>1</v>
      </c>
      <c r="G23" s="19" t="s">
        <v>16</v>
      </c>
      <c r="H23" s="19">
        <v>1200</v>
      </c>
      <c r="I23" s="19">
        <f t="shared" si="1"/>
        <v>129600</v>
      </c>
      <c r="J23" s="31"/>
    </row>
    <row r="24" customFormat="1" spans="1:10">
      <c r="A24" s="16"/>
      <c r="B24" s="19"/>
      <c r="C24" s="19" t="s">
        <v>21</v>
      </c>
      <c r="D24" s="19">
        <v>62</v>
      </c>
      <c r="E24" s="19" t="s">
        <v>15</v>
      </c>
      <c r="F24" s="19">
        <v>1</v>
      </c>
      <c r="G24" s="19" t="s">
        <v>16</v>
      </c>
      <c r="H24" s="19">
        <v>1200</v>
      </c>
      <c r="I24" s="19">
        <f t="shared" si="1"/>
        <v>74400</v>
      </c>
      <c r="J24" s="31"/>
    </row>
    <row r="25" customFormat="1" spans="1:10">
      <c r="A25" s="16"/>
      <c r="B25" s="19"/>
      <c r="C25" s="19" t="s">
        <v>20</v>
      </c>
      <c r="D25" s="19">
        <v>1</v>
      </c>
      <c r="E25" s="19" t="s">
        <v>15</v>
      </c>
      <c r="F25" s="19">
        <v>1</v>
      </c>
      <c r="G25" s="19" t="s">
        <v>16</v>
      </c>
      <c r="H25" s="19">
        <v>4500</v>
      </c>
      <c r="I25" s="19">
        <f t="shared" si="1"/>
        <v>4500</v>
      </c>
      <c r="J25" s="30" t="s">
        <v>39</v>
      </c>
    </row>
    <row r="26" s="1" customFormat="1" spans="1:10">
      <c r="A26" s="16"/>
      <c r="B26" s="19"/>
      <c r="C26" s="19" t="s">
        <v>41</v>
      </c>
      <c r="D26" s="20">
        <v>106</v>
      </c>
      <c r="E26" s="19" t="s">
        <v>15</v>
      </c>
      <c r="F26" s="19">
        <v>1</v>
      </c>
      <c r="G26" s="19" t="s">
        <v>16</v>
      </c>
      <c r="H26" s="19">
        <v>1200</v>
      </c>
      <c r="I26" s="19">
        <f t="shared" si="1"/>
        <v>127200</v>
      </c>
      <c r="J26" s="30"/>
    </row>
    <row r="27" customFormat="1" spans="1:10">
      <c r="A27" s="16"/>
      <c r="B27" s="19"/>
      <c r="C27" s="19" t="s">
        <v>23</v>
      </c>
      <c r="D27" s="20">
        <v>68</v>
      </c>
      <c r="E27" s="19" t="s">
        <v>15</v>
      </c>
      <c r="F27" s="19">
        <v>1</v>
      </c>
      <c r="G27" s="19" t="s">
        <v>16</v>
      </c>
      <c r="H27" s="19">
        <v>1200</v>
      </c>
      <c r="I27" s="19">
        <f t="shared" si="1"/>
        <v>81600</v>
      </c>
      <c r="J27" s="30"/>
    </row>
    <row r="28" customFormat="1" spans="1:10">
      <c r="A28" s="16"/>
      <c r="B28" s="19"/>
      <c r="C28" s="19" t="s">
        <v>20</v>
      </c>
      <c r="D28" s="19">
        <v>1</v>
      </c>
      <c r="E28" s="19" t="s">
        <v>15</v>
      </c>
      <c r="F28" s="19">
        <v>1</v>
      </c>
      <c r="G28" s="19" t="s">
        <v>16</v>
      </c>
      <c r="H28" s="19">
        <v>4500</v>
      </c>
      <c r="I28" s="19">
        <f t="shared" si="1"/>
        <v>4500</v>
      </c>
      <c r="J28" s="30" t="s">
        <v>39</v>
      </c>
    </row>
    <row r="29" customFormat="1" spans="1:10">
      <c r="A29" s="16"/>
      <c r="B29" s="19"/>
      <c r="C29" s="19" t="s">
        <v>42</v>
      </c>
      <c r="D29" s="20">
        <v>3</v>
      </c>
      <c r="E29" s="19" t="s">
        <v>15</v>
      </c>
      <c r="F29" s="19">
        <v>1</v>
      </c>
      <c r="G29" s="19" t="s">
        <v>16</v>
      </c>
      <c r="H29" s="19">
        <v>600</v>
      </c>
      <c r="I29" s="19">
        <f t="shared" si="1"/>
        <v>1800</v>
      </c>
      <c r="J29" s="30" t="s">
        <v>43</v>
      </c>
    </row>
    <row r="30" customFormat="1" spans="1:10">
      <c r="A30" s="16"/>
      <c r="B30" s="19"/>
      <c r="C30" s="19" t="s">
        <v>44</v>
      </c>
      <c r="D30" s="20">
        <v>55</v>
      </c>
      <c r="E30" s="19" t="s">
        <v>15</v>
      </c>
      <c r="F30" s="19">
        <v>1</v>
      </c>
      <c r="G30" s="19" t="s">
        <v>16</v>
      </c>
      <c r="H30" s="19">
        <v>1200</v>
      </c>
      <c r="I30" s="19">
        <f t="shared" si="1"/>
        <v>66000</v>
      </c>
      <c r="J30" s="30"/>
    </row>
    <row r="31" customFormat="1" spans="1:10">
      <c r="A31" s="16"/>
      <c r="B31" s="19"/>
      <c r="C31" s="19" t="s">
        <v>25</v>
      </c>
      <c r="D31" s="20">
        <v>62</v>
      </c>
      <c r="E31" s="19" t="s">
        <v>15</v>
      </c>
      <c r="F31" s="19">
        <v>1</v>
      </c>
      <c r="G31" s="19" t="s">
        <v>16</v>
      </c>
      <c r="H31" s="19">
        <v>1200</v>
      </c>
      <c r="I31" s="19">
        <f t="shared" si="1"/>
        <v>74400</v>
      </c>
      <c r="J31" s="30"/>
    </row>
    <row r="32" customFormat="1" spans="1:10">
      <c r="A32" s="16"/>
      <c r="B32" s="19"/>
      <c r="C32" s="19" t="s">
        <v>24</v>
      </c>
      <c r="D32" s="19">
        <v>1</v>
      </c>
      <c r="E32" s="19" t="s">
        <v>15</v>
      </c>
      <c r="F32" s="19">
        <v>1</v>
      </c>
      <c r="G32" s="19" t="s">
        <v>16</v>
      </c>
      <c r="H32" s="19">
        <v>4500</v>
      </c>
      <c r="I32" s="19">
        <f t="shared" si="1"/>
        <v>4500</v>
      </c>
      <c r="J32" s="30" t="s">
        <v>39</v>
      </c>
    </row>
    <row r="33" customFormat="1" spans="1:10">
      <c r="A33" s="16"/>
      <c r="B33" s="19"/>
      <c r="C33" s="19" t="s">
        <v>24</v>
      </c>
      <c r="D33" s="19">
        <v>1</v>
      </c>
      <c r="E33" s="19" t="s">
        <v>15</v>
      </c>
      <c r="F33" s="19">
        <v>1</v>
      </c>
      <c r="G33" s="19" t="s">
        <v>16</v>
      </c>
      <c r="H33" s="19">
        <v>2500</v>
      </c>
      <c r="I33" s="19">
        <f t="shared" si="1"/>
        <v>2500</v>
      </c>
      <c r="J33" s="30" t="s">
        <v>45</v>
      </c>
    </row>
    <row r="34" customFormat="1" spans="1:10">
      <c r="A34" s="16"/>
      <c r="B34" s="19"/>
      <c r="C34" s="19" t="s">
        <v>46</v>
      </c>
      <c r="D34" s="20">
        <v>5</v>
      </c>
      <c r="E34" s="19" t="s">
        <v>15</v>
      </c>
      <c r="F34" s="19">
        <v>1</v>
      </c>
      <c r="G34" s="19" t="s">
        <v>16</v>
      </c>
      <c r="H34" s="19">
        <v>600</v>
      </c>
      <c r="I34" s="19">
        <f t="shared" si="1"/>
        <v>3000</v>
      </c>
      <c r="J34" s="30" t="s">
        <v>43</v>
      </c>
    </row>
    <row r="35" customFormat="1" spans="1:10">
      <c r="A35" s="16"/>
      <c r="B35" s="19"/>
      <c r="C35" s="19" t="s">
        <v>47</v>
      </c>
      <c r="D35" s="20">
        <v>8</v>
      </c>
      <c r="E35" s="19" t="s">
        <v>15</v>
      </c>
      <c r="F35" s="19">
        <v>1</v>
      </c>
      <c r="G35" s="19" t="s">
        <v>16</v>
      </c>
      <c r="H35" s="19">
        <v>1200</v>
      </c>
      <c r="I35" s="19">
        <f t="shared" si="1"/>
        <v>9600</v>
      </c>
      <c r="J35" s="30"/>
    </row>
    <row r="36" customFormat="1" spans="1:10">
      <c r="A36" s="16"/>
      <c r="B36" s="19"/>
      <c r="C36" s="19" t="s">
        <v>27</v>
      </c>
      <c r="D36" s="20">
        <v>8</v>
      </c>
      <c r="E36" s="19" t="s">
        <v>15</v>
      </c>
      <c r="F36" s="19">
        <v>1</v>
      </c>
      <c r="G36" s="19" t="s">
        <v>16</v>
      </c>
      <c r="H36" s="19">
        <v>1200</v>
      </c>
      <c r="I36" s="19">
        <f t="shared" si="1"/>
        <v>9600</v>
      </c>
      <c r="J36" s="30"/>
    </row>
    <row r="37" customFormat="1" spans="1:10">
      <c r="A37" s="16"/>
      <c r="B37" s="19"/>
      <c r="C37" s="19" t="s">
        <v>48</v>
      </c>
      <c r="D37" s="20">
        <v>3</v>
      </c>
      <c r="E37" s="19" t="s">
        <v>15</v>
      </c>
      <c r="F37" s="19">
        <v>1</v>
      </c>
      <c r="G37" s="19" t="s">
        <v>16</v>
      </c>
      <c r="H37" s="19">
        <v>600</v>
      </c>
      <c r="I37" s="19">
        <f t="shared" si="1"/>
        <v>1800</v>
      </c>
      <c r="J37" s="30" t="s">
        <v>43</v>
      </c>
    </row>
    <row r="38" customFormat="1" spans="1:10">
      <c r="A38" s="16"/>
      <c r="B38" s="19"/>
      <c r="C38" s="19" t="s">
        <v>48</v>
      </c>
      <c r="D38" s="20">
        <v>1</v>
      </c>
      <c r="E38" s="19" t="s">
        <v>15</v>
      </c>
      <c r="F38" s="19">
        <v>1</v>
      </c>
      <c r="G38" s="19" t="s">
        <v>16</v>
      </c>
      <c r="H38" s="19">
        <v>1250</v>
      </c>
      <c r="I38" s="19">
        <f t="shared" si="1"/>
        <v>1250</v>
      </c>
      <c r="J38" s="30" t="s">
        <v>49</v>
      </c>
    </row>
    <row r="39" customFormat="1" spans="1:10">
      <c r="A39" s="16"/>
      <c r="B39" s="19"/>
      <c r="C39" s="19" t="s">
        <v>50</v>
      </c>
      <c r="D39" s="20">
        <v>1</v>
      </c>
      <c r="E39" s="19" t="s">
        <v>31</v>
      </c>
      <c r="F39" s="19">
        <v>1</v>
      </c>
      <c r="G39" s="19" t="s">
        <v>32</v>
      </c>
      <c r="H39" s="19">
        <v>252.8</v>
      </c>
      <c r="I39" s="19">
        <f t="shared" si="1"/>
        <v>252.8</v>
      </c>
      <c r="J39" s="30"/>
    </row>
    <row r="40" customFormat="1" spans="1:10">
      <c r="A40" s="16"/>
      <c r="B40" s="21"/>
      <c r="C40" s="22" t="s">
        <v>37</v>
      </c>
      <c r="D40" s="23">
        <v>3</v>
      </c>
      <c r="E40" s="22" t="s">
        <v>15</v>
      </c>
      <c r="F40" s="22">
        <v>1</v>
      </c>
      <c r="G40" s="22" t="s">
        <v>16</v>
      </c>
      <c r="H40" s="22">
        <v>1350</v>
      </c>
      <c r="I40" s="22">
        <f t="shared" si="1"/>
        <v>4050</v>
      </c>
      <c r="J40" s="32"/>
    </row>
    <row r="41" customFormat="1" spans="1:10">
      <c r="A41" s="16"/>
      <c r="B41" s="21"/>
      <c r="C41" s="22" t="s">
        <v>38</v>
      </c>
      <c r="D41" s="22">
        <v>7</v>
      </c>
      <c r="E41" s="22" t="s">
        <v>15</v>
      </c>
      <c r="F41" s="22">
        <v>1</v>
      </c>
      <c r="G41" s="22" t="s">
        <v>16</v>
      </c>
      <c r="H41" s="22">
        <v>1350</v>
      </c>
      <c r="I41" s="22">
        <f t="shared" si="1"/>
        <v>9450</v>
      </c>
      <c r="J41" s="33"/>
    </row>
    <row r="42" customFormat="1" spans="1:10">
      <c r="A42" s="16"/>
      <c r="B42" s="21"/>
      <c r="C42" s="22" t="s">
        <v>19</v>
      </c>
      <c r="D42" s="22">
        <v>4</v>
      </c>
      <c r="E42" s="22" t="s">
        <v>15</v>
      </c>
      <c r="F42" s="22">
        <v>1</v>
      </c>
      <c r="G42" s="22" t="s">
        <v>16</v>
      </c>
      <c r="H42" s="22">
        <v>1350</v>
      </c>
      <c r="I42" s="22">
        <f t="shared" ref="I42:I48" si="2">D42*F42*H42</f>
        <v>5400</v>
      </c>
      <c r="J42" s="32"/>
    </row>
    <row r="43" customFormat="1" spans="1:10">
      <c r="A43" s="16"/>
      <c r="B43" s="21"/>
      <c r="C43" s="22" t="s">
        <v>51</v>
      </c>
      <c r="D43" s="22">
        <v>2</v>
      </c>
      <c r="E43" s="22" t="s">
        <v>15</v>
      </c>
      <c r="F43" s="22">
        <v>1</v>
      </c>
      <c r="G43" s="22" t="s">
        <v>16</v>
      </c>
      <c r="H43" s="23">
        <v>1600</v>
      </c>
      <c r="I43" s="22">
        <f t="shared" si="2"/>
        <v>3200</v>
      </c>
      <c r="J43" s="32"/>
    </row>
    <row r="44" customFormat="1" spans="1:10">
      <c r="A44" s="16"/>
      <c r="B44" s="21"/>
      <c r="C44" s="22" t="s">
        <v>18</v>
      </c>
      <c r="D44" s="22">
        <v>2</v>
      </c>
      <c r="E44" s="22" t="s">
        <v>15</v>
      </c>
      <c r="F44" s="22">
        <v>1</v>
      </c>
      <c r="G44" s="22" t="s">
        <v>16</v>
      </c>
      <c r="H44" s="23">
        <v>2800</v>
      </c>
      <c r="I44" s="22">
        <f t="shared" si="2"/>
        <v>5600</v>
      </c>
      <c r="J44" s="32"/>
    </row>
    <row r="45" customFormat="1" spans="1:10">
      <c r="A45" s="16"/>
      <c r="B45" s="21"/>
      <c r="C45" s="22" t="s">
        <v>40</v>
      </c>
      <c r="D45" s="23">
        <v>139</v>
      </c>
      <c r="E45" s="22" t="s">
        <v>15</v>
      </c>
      <c r="F45" s="22">
        <v>1</v>
      </c>
      <c r="G45" s="22" t="s">
        <v>16</v>
      </c>
      <c r="H45" s="23">
        <v>1350</v>
      </c>
      <c r="I45" s="22">
        <f t="shared" si="2"/>
        <v>187650</v>
      </c>
      <c r="J45" s="33"/>
    </row>
    <row r="46" customFormat="1" spans="1:10">
      <c r="A46" s="16"/>
      <c r="B46" s="21"/>
      <c r="C46" s="22" t="s">
        <v>21</v>
      </c>
      <c r="D46" s="23">
        <v>115</v>
      </c>
      <c r="E46" s="22" t="s">
        <v>15</v>
      </c>
      <c r="F46" s="22">
        <v>1</v>
      </c>
      <c r="G46" s="22" t="s">
        <v>16</v>
      </c>
      <c r="H46" s="23">
        <v>1350</v>
      </c>
      <c r="I46" s="22">
        <f t="shared" si="2"/>
        <v>155250</v>
      </c>
      <c r="J46" s="32"/>
    </row>
    <row r="47" customFormat="1" spans="1:10">
      <c r="A47" s="16"/>
      <c r="B47" s="21"/>
      <c r="C47" s="22" t="s">
        <v>52</v>
      </c>
      <c r="D47" s="22">
        <v>2</v>
      </c>
      <c r="E47" s="22" t="s">
        <v>15</v>
      </c>
      <c r="F47" s="22">
        <v>1</v>
      </c>
      <c r="G47" s="22" t="s">
        <v>16</v>
      </c>
      <c r="H47" s="23">
        <v>1600</v>
      </c>
      <c r="I47" s="22">
        <f t="shared" si="2"/>
        <v>3200</v>
      </c>
      <c r="J47" s="32"/>
    </row>
    <row r="48" customFormat="1" spans="1:10">
      <c r="A48" s="16"/>
      <c r="B48" s="21"/>
      <c r="C48" s="22" t="s">
        <v>20</v>
      </c>
      <c r="D48" s="22">
        <v>4</v>
      </c>
      <c r="E48" s="22" t="s">
        <v>15</v>
      </c>
      <c r="F48" s="22">
        <v>1</v>
      </c>
      <c r="G48" s="22" t="s">
        <v>16</v>
      </c>
      <c r="H48" s="23">
        <v>2800</v>
      </c>
      <c r="I48" s="22">
        <f t="shared" si="2"/>
        <v>11200</v>
      </c>
      <c r="J48" s="32"/>
    </row>
    <row r="49" customFormat="1" spans="1:10">
      <c r="A49" s="16"/>
      <c r="B49" s="21"/>
      <c r="C49" s="22" t="s">
        <v>41</v>
      </c>
      <c r="D49" s="23">
        <v>139</v>
      </c>
      <c r="E49" s="22" t="s">
        <v>15</v>
      </c>
      <c r="F49" s="22">
        <v>1</v>
      </c>
      <c r="G49" s="22" t="s">
        <v>16</v>
      </c>
      <c r="H49" s="23">
        <v>1350</v>
      </c>
      <c r="I49" s="22">
        <f t="shared" ref="I49:I52" si="3">D49*F49*H49</f>
        <v>187650</v>
      </c>
      <c r="J49" s="32"/>
    </row>
    <row r="50" customFormat="1" spans="1:10">
      <c r="A50" s="16"/>
      <c r="B50" s="21"/>
      <c r="C50" s="22" t="s">
        <v>23</v>
      </c>
      <c r="D50" s="23">
        <v>119</v>
      </c>
      <c r="E50" s="22" t="s">
        <v>15</v>
      </c>
      <c r="F50" s="22">
        <v>1</v>
      </c>
      <c r="G50" s="22" t="s">
        <v>16</v>
      </c>
      <c r="H50" s="23">
        <v>1350</v>
      </c>
      <c r="I50" s="22">
        <f t="shared" si="3"/>
        <v>160650</v>
      </c>
      <c r="J50" s="32"/>
    </row>
    <row r="51" customFormat="1" spans="1:10">
      <c r="A51" s="16"/>
      <c r="B51" s="21"/>
      <c r="C51" s="22" t="s">
        <v>53</v>
      </c>
      <c r="D51" s="22">
        <v>2</v>
      </c>
      <c r="E51" s="22" t="s">
        <v>15</v>
      </c>
      <c r="F51" s="22">
        <v>1</v>
      </c>
      <c r="G51" s="22" t="s">
        <v>16</v>
      </c>
      <c r="H51" s="23">
        <v>1600</v>
      </c>
      <c r="I51" s="22">
        <f t="shared" si="3"/>
        <v>3200</v>
      </c>
      <c r="J51" s="32"/>
    </row>
    <row r="52" customFormat="1" spans="1:10">
      <c r="A52" s="16"/>
      <c r="B52" s="21"/>
      <c r="C52" s="22" t="s">
        <v>22</v>
      </c>
      <c r="D52" s="22">
        <v>6</v>
      </c>
      <c r="E52" s="22" t="s">
        <v>15</v>
      </c>
      <c r="F52" s="22">
        <v>1</v>
      </c>
      <c r="G52" s="22" t="s">
        <v>16</v>
      </c>
      <c r="H52" s="23">
        <v>2800</v>
      </c>
      <c r="I52" s="22">
        <f t="shared" si="3"/>
        <v>16800</v>
      </c>
      <c r="J52" s="32"/>
    </row>
    <row r="53" customFormat="1" spans="1:10">
      <c r="A53" s="16"/>
      <c r="B53" s="21"/>
      <c r="C53" s="22" t="s">
        <v>44</v>
      </c>
      <c r="D53" s="23">
        <v>48</v>
      </c>
      <c r="E53" s="22" t="s">
        <v>15</v>
      </c>
      <c r="F53" s="22">
        <v>1</v>
      </c>
      <c r="G53" s="22" t="s">
        <v>16</v>
      </c>
      <c r="H53" s="23">
        <v>1350</v>
      </c>
      <c r="I53" s="22">
        <f t="shared" ref="I53:I62" si="4">D53*F53*H53</f>
        <v>64800</v>
      </c>
      <c r="J53" s="32"/>
    </row>
    <row r="54" customFormat="1" spans="1:10">
      <c r="A54" s="16"/>
      <c r="B54" s="21"/>
      <c r="C54" s="22" t="s">
        <v>25</v>
      </c>
      <c r="D54" s="23">
        <v>92</v>
      </c>
      <c r="E54" s="22" t="s">
        <v>15</v>
      </c>
      <c r="F54" s="22">
        <v>1</v>
      </c>
      <c r="G54" s="22" t="s">
        <v>16</v>
      </c>
      <c r="H54" s="23">
        <v>1350</v>
      </c>
      <c r="I54" s="22">
        <f t="shared" si="4"/>
        <v>124200</v>
      </c>
      <c r="J54" s="32"/>
    </row>
    <row r="55" customFormat="1" spans="1:10">
      <c r="A55" s="16"/>
      <c r="B55" s="21"/>
      <c r="C55" s="22" t="s">
        <v>54</v>
      </c>
      <c r="D55" s="22">
        <v>2</v>
      </c>
      <c r="E55" s="22" t="s">
        <v>15</v>
      </c>
      <c r="F55" s="22">
        <v>1</v>
      </c>
      <c r="G55" s="22" t="s">
        <v>16</v>
      </c>
      <c r="H55" s="23">
        <v>1600</v>
      </c>
      <c r="I55" s="22">
        <f t="shared" si="4"/>
        <v>3200</v>
      </c>
      <c r="J55" s="32"/>
    </row>
    <row r="56" customFormat="1" spans="1:10">
      <c r="A56" s="16"/>
      <c r="B56" s="21"/>
      <c r="C56" s="22" t="s">
        <v>24</v>
      </c>
      <c r="D56" s="22">
        <v>4</v>
      </c>
      <c r="E56" s="22" t="s">
        <v>15</v>
      </c>
      <c r="F56" s="22">
        <v>1</v>
      </c>
      <c r="G56" s="22" t="s">
        <v>16</v>
      </c>
      <c r="H56" s="23">
        <v>2800</v>
      </c>
      <c r="I56" s="22">
        <f t="shared" si="4"/>
        <v>11200</v>
      </c>
      <c r="J56" s="32"/>
    </row>
    <row r="57" customFormat="1" spans="1:10">
      <c r="A57" s="16"/>
      <c r="B57" s="21"/>
      <c r="C57" s="22" t="s">
        <v>47</v>
      </c>
      <c r="D57" s="23">
        <v>9</v>
      </c>
      <c r="E57" s="22" t="s">
        <v>15</v>
      </c>
      <c r="F57" s="22">
        <v>1</v>
      </c>
      <c r="G57" s="22" t="s">
        <v>16</v>
      </c>
      <c r="H57" s="22">
        <v>1350</v>
      </c>
      <c r="I57" s="22">
        <f t="shared" si="4"/>
        <v>12150</v>
      </c>
      <c r="J57" s="32"/>
    </row>
    <row r="58" customFormat="1" spans="1:10">
      <c r="A58" s="16"/>
      <c r="B58" s="21"/>
      <c r="C58" s="22" t="s">
        <v>27</v>
      </c>
      <c r="D58" s="23">
        <v>10</v>
      </c>
      <c r="E58" s="22" t="s">
        <v>15</v>
      </c>
      <c r="F58" s="22">
        <v>1</v>
      </c>
      <c r="G58" s="22" t="s">
        <v>16</v>
      </c>
      <c r="H58" s="22">
        <v>1350</v>
      </c>
      <c r="I58" s="22">
        <f t="shared" si="4"/>
        <v>13500</v>
      </c>
      <c r="J58" s="32"/>
    </row>
    <row r="59" customFormat="1" spans="1:10">
      <c r="A59" s="16"/>
      <c r="B59" s="21"/>
      <c r="C59" s="22" t="s">
        <v>55</v>
      </c>
      <c r="D59" s="23">
        <v>1</v>
      </c>
      <c r="E59" s="22" t="s">
        <v>31</v>
      </c>
      <c r="F59" s="22">
        <v>1</v>
      </c>
      <c r="G59" s="22" t="s">
        <v>32</v>
      </c>
      <c r="H59" s="22">
        <v>642</v>
      </c>
      <c r="I59" s="22">
        <f t="shared" si="4"/>
        <v>642</v>
      </c>
      <c r="J59" s="32" t="s">
        <v>56</v>
      </c>
    </row>
    <row r="60" customFormat="1" spans="1:10">
      <c r="A60" s="16"/>
      <c r="B60" s="21"/>
      <c r="C60" s="22" t="s">
        <v>57</v>
      </c>
      <c r="D60" s="23">
        <v>1</v>
      </c>
      <c r="E60" s="22" t="s">
        <v>31</v>
      </c>
      <c r="F60" s="22">
        <v>1</v>
      </c>
      <c r="G60" s="22" t="s">
        <v>32</v>
      </c>
      <c r="H60" s="22">
        <v>970</v>
      </c>
      <c r="I60" s="22">
        <f t="shared" si="4"/>
        <v>970</v>
      </c>
      <c r="J60" s="32" t="s">
        <v>56</v>
      </c>
    </row>
    <row r="61" customFormat="1" spans="1:10">
      <c r="A61" s="16"/>
      <c r="B61" s="24"/>
      <c r="C61" s="22" t="s">
        <v>58</v>
      </c>
      <c r="D61" s="23">
        <v>2</v>
      </c>
      <c r="E61" s="22" t="s">
        <v>15</v>
      </c>
      <c r="F61" s="22">
        <v>1</v>
      </c>
      <c r="G61" s="22" t="s">
        <v>32</v>
      </c>
      <c r="H61" s="22">
        <v>999.99</v>
      </c>
      <c r="I61" s="22">
        <f t="shared" si="4"/>
        <v>1999.98</v>
      </c>
      <c r="J61" s="32" t="s">
        <v>59</v>
      </c>
    </row>
    <row r="62" customFormat="1" spans="1:10">
      <c r="A62" s="16"/>
      <c r="B62" s="25" t="s">
        <v>60</v>
      </c>
      <c r="C62" s="26" t="s">
        <v>61</v>
      </c>
      <c r="D62" s="26">
        <v>11</v>
      </c>
      <c r="E62" s="26" t="s">
        <v>15</v>
      </c>
      <c r="F62" s="26">
        <v>1</v>
      </c>
      <c r="G62" s="26" t="s">
        <v>16</v>
      </c>
      <c r="H62" s="26">
        <v>950</v>
      </c>
      <c r="I62" s="26">
        <f t="shared" si="4"/>
        <v>10450</v>
      </c>
      <c r="J62" s="34" t="s">
        <v>62</v>
      </c>
    </row>
    <row r="63" customFormat="1" spans="1:10">
      <c r="A63" s="16"/>
      <c r="B63" s="25"/>
      <c r="C63" s="26" t="s">
        <v>61</v>
      </c>
      <c r="D63" s="26">
        <v>3</v>
      </c>
      <c r="E63" s="26" t="s">
        <v>15</v>
      </c>
      <c r="F63" s="26">
        <v>1</v>
      </c>
      <c r="G63" s="26" t="s">
        <v>16</v>
      </c>
      <c r="H63" s="26">
        <v>500</v>
      </c>
      <c r="I63" s="26">
        <f t="shared" ref="I63:I82" si="5">D63*F63*H63</f>
        <v>1500</v>
      </c>
      <c r="J63" s="34" t="s">
        <v>63</v>
      </c>
    </row>
    <row r="64" customFormat="1" spans="1:10">
      <c r="A64" s="16"/>
      <c r="B64" s="25"/>
      <c r="C64" s="26" t="s">
        <v>37</v>
      </c>
      <c r="D64" s="26">
        <v>2</v>
      </c>
      <c r="E64" s="26" t="s">
        <v>15</v>
      </c>
      <c r="F64" s="26">
        <v>1</v>
      </c>
      <c r="G64" s="26" t="s">
        <v>16</v>
      </c>
      <c r="H64" s="26">
        <v>950</v>
      </c>
      <c r="I64" s="26">
        <f t="shared" si="5"/>
        <v>1900</v>
      </c>
      <c r="J64" s="34" t="s">
        <v>62</v>
      </c>
    </row>
    <row r="65" customFormat="1" spans="1:10">
      <c r="A65" s="16"/>
      <c r="B65" s="25"/>
      <c r="C65" s="26" t="s">
        <v>64</v>
      </c>
      <c r="D65" s="26">
        <v>1</v>
      </c>
      <c r="E65" s="26" t="s">
        <v>15</v>
      </c>
      <c r="F65" s="26">
        <v>1</v>
      </c>
      <c r="G65" s="26" t="s">
        <v>16</v>
      </c>
      <c r="H65" s="26">
        <v>950</v>
      </c>
      <c r="I65" s="26">
        <f t="shared" si="5"/>
        <v>950</v>
      </c>
      <c r="J65" s="34" t="s">
        <v>62</v>
      </c>
    </row>
    <row r="66" customFormat="1" spans="1:10">
      <c r="A66" s="16"/>
      <c r="B66" s="25"/>
      <c r="C66" s="26" t="s">
        <v>37</v>
      </c>
      <c r="D66" s="26">
        <v>1</v>
      </c>
      <c r="E66" s="26" t="s">
        <v>15</v>
      </c>
      <c r="F66" s="26">
        <v>1</v>
      </c>
      <c r="G66" s="26" t="s">
        <v>16</v>
      </c>
      <c r="H66" s="26">
        <v>500</v>
      </c>
      <c r="I66" s="26">
        <f t="shared" si="5"/>
        <v>500</v>
      </c>
      <c r="J66" s="34" t="s">
        <v>63</v>
      </c>
    </row>
    <row r="67" customFormat="1" spans="1:10">
      <c r="A67" s="16"/>
      <c r="B67" s="25"/>
      <c r="C67" s="26" t="s">
        <v>19</v>
      </c>
      <c r="D67" s="26">
        <v>3</v>
      </c>
      <c r="E67" s="26" t="s">
        <v>15</v>
      </c>
      <c r="F67" s="26">
        <v>1</v>
      </c>
      <c r="G67" s="26" t="s">
        <v>16</v>
      </c>
      <c r="H67" s="26">
        <v>950</v>
      </c>
      <c r="I67" s="26">
        <f t="shared" si="5"/>
        <v>2850</v>
      </c>
      <c r="J67" s="34"/>
    </row>
    <row r="68" customFormat="1" spans="1:10">
      <c r="A68" s="16"/>
      <c r="B68" s="25"/>
      <c r="C68" s="26" t="s">
        <v>38</v>
      </c>
      <c r="D68" s="26">
        <v>3</v>
      </c>
      <c r="E68" s="26" t="s">
        <v>15</v>
      </c>
      <c r="F68" s="26">
        <v>1</v>
      </c>
      <c r="G68" s="26" t="s">
        <v>16</v>
      </c>
      <c r="H68" s="26">
        <v>950</v>
      </c>
      <c r="I68" s="26">
        <f t="shared" si="5"/>
        <v>2850</v>
      </c>
      <c r="J68" s="34"/>
    </row>
    <row r="69" customFormat="1" spans="1:10">
      <c r="A69" s="16"/>
      <c r="B69" s="25"/>
      <c r="C69" s="26" t="s">
        <v>21</v>
      </c>
      <c r="D69" s="26">
        <v>122</v>
      </c>
      <c r="E69" s="26" t="s">
        <v>15</v>
      </c>
      <c r="F69" s="26">
        <v>1</v>
      </c>
      <c r="G69" s="26" t="s">
        <v>16</v>
      </c>
      <c r="H69" s="26">
        <v>950</v>
      </c>
      <c r="I69" s="26">
        <f t="shared" si="5"/>
        <v>115900</v>
      </c>
      <c r="J69" s="34"/>
    </row>
    <row r="70" customFormat="1" spans="1:10">
      <c r="A70" s="16"/>
      <c r="B70" s="25"/>
      <c r="C70" s="26" t="s">
        <v>40</v>
      </c>
      <c r="D70" s="26">
        <v>145</v>
      </c>
      <c r="E70" s="26" t="s">
        <v>15</v>
      </c>
      <c r="F70" s="26">
        <v>1</v>
      </c>
      <c r="G70" s="26" t="s">
        <v>16</v>
      </c>
      <c r="H70" s="26">
        <v>950</v>
      </c>
      <c r="I70" s="26">
        <f t="shared" si="5"/>
        <v>137750</v>
      </c>
      <c r="J70" s="34"/>
    </row>
    <row r="71" customFormat="1" spans="1:10">
      <c r="A71" s="16"/>
      <c r="B71" s="25"/>
      <c r="C71" s="26" t="s">
        <v>20</v>
      </c>
      <c r="D71" s="26">
        <v>7</v>
      </c>
      <c r="E71" s="26" t="s">
        <v>15</v>
      </c>
      <c r="F71" s="26">
        <v>1</v>
      </c>
      <c r="G71" s="26" t="s">
        <v>16</v>
      </c>
      <c r="H71" s="26">
        <v>950</v>
      </c>
      <c r="I71" s="26">
        <f t="shared" si="5"/>
        <v>6650</v>
      </c>
      <c r="J71" s="34"/>
    </row>
    <row r="72" customFormat="1" spans="1:10">
      <c r="A72" s="16"/>
      <c r="B72" s="25"/>
      <c r="C72" s="26" t="s">
        <v>23</v>
      </c>
      <c r="D72" s="26">
        <v>121</v>
      </c>
      <c r="E72" s="26" t="s">
        <v>15</v>
      </c>
      <c r="F72" s="26">
        <v>1</v>
      </c>
      <c r="G72" s="26" t="s">
        <v>16</v>
      </c>
      <c r="H72" s="26">
        <v>950</v>
      </c>
      <c r="I72" s="26">
        <f t="shared" si="5"/>
        <v>114950</v>
      </c>
      <c r="J72" s="34"/>
    </row>
    <row r="73" customFormat="1" spans="1:10">
      <c r="A73" s="16"/>
      <c r="B73" s="25"/>
      <c r="C73" s="26" t="s">
        <v>41</v>
      </c>
      <c r="D73" s="26">
        <v>145</v>
      </c>
      <c r="E73" s="26" t="s">
        <v>15</v>
      </c>
      <c r="F73" s="26">
        <v>1</v>
      </c>
      <c r="G73" s="26" t="s">
        <v>16</v>
      </c>
      <c r="H73" s="26">
        <v>950</v>
      </c>
      <c r="I73" s="26">
        <f t="shared" si="5"/>
        <v>137750</v>
      </c>
      <c r="J73" s="34"/>
    </row>
    <row r="74" customFormat="1" spans="1:10">
      <c r="A74" s="16"/>
      <c r="B74" s="25"/>
      <c r="C74" s="26" t="s">
        <v>22</v>
      </c>
      <c r="D74" s="26">
        <v>12</v>
      </c>
      <c r="E74" s="26" t="s">
        <v>15</v>
      </c>
      <c r="F74" s="26">
        <v>1</v>
      </c>
      <c r="G74" s="26" t="s">
        <v>16</v>
      </c>
      <c r="H74" s="26">
        <v>950</v>
      </c>
      <c r="I74" s="26">
        <f t="shared" si="5"/>
        <v>11400</v>
      </c>
      <c r="J74" s="34"/>
    </row>
    <row r="75" customFormat="1" spans="1:10">
      <c r="A75" s="16"/>
      <c r="B75" s="25"/>
      <c r="C75" s="26" t="s">
        <v>25</v>
      </c>
      <c r="D75" s="26">
        <v>37</v>
      </c>
      <c r="E75" s="26" t="s">
        <v>15</v>
      </c>
      <c r="F75" s="26">
        <v>1</v>
      </c>
      <c r="G75" s="26" t="s">
        <v>16</v>
      </c>
      <c r="H75" s="26">
        <v>950</v>
      </c>
      <c r="I75" s="26">
        <f t="shared" si="5"/>
        <v>35150</v>
      </c>
      <c r="J75" s="34"/>
    </row>
    <row r="76" customFormat="1" spans="1:10">
      <c r="A76" s="16"/>
      <c r="B76" s="25"/>
      <c r="C76" s="26" t="s">
        <v>44</v>
      </c>
      <c r="D76" s="26">
        <v>42</v>
      </c>
      <c r="E76" s="26" t="s">
        <v>15</v>
      </c>
      <c r="F76" s="26">
        <v>1</v>
      </c>
      <c r="G76" s="26" t="s">
        <v>16</v>
      </c>
      <c r="H76" s="26">
        <v>950</v>
      </c>
      <c r="I76" s="26">
        <f t="shared" si="5"/>
        <v>39900</v>
      </c>
      <c r="J76" s="34"/>
    </row>
    <row r="77" customFormat="1" spans="1:10">
      <c r="A77" s="16"/>
      <c r="B77" s="25"/>
      <c r="C77" s="26" t="s">
        <v>24</v>
      </c>
      <c r="D77" s="26">
        <v>3</v>
      </c>
      <c r="E77" s="26" t="s">
        <v>15</v>
      </c>
      <c r="F77" s="26">
        <v>1</v>
      </c>
      <c r="G77" s="26" t="s">
        <v>16</v>
      </c>
      <c r="H77" s="26">
        <v>950</v>
      </c>
      <c r="I77" s="26">
        <f t="shared" si="5"/>
        <v>2850</v>
      </c>
      <c r="J77" s="34"/>
    </row>
    <row r="78" customFormat="1" spans="1:10">
      <c r="A78" s="16"/>
      <c r="B78" s="25"/>
      <c r="C78" s="26" t="s">
        <v>27</v>
      </c>
      <c r="D78" s="26">
        <v>5</v>
      </c>
      <c r="E78" s="26" t="s">
        <v>15</v>
      </c>
      <c r="F78" s="26">
        <v>1</v>
      </c>
      <c r="G78" s="26" t="s">
        <v>16</v>
      </c>
      <c r="H78" s="26">
        <v>950</v>
      </c>
      <c r="I78" s="26">
        <f t="shared" si="5"/>
        <v>4750</v>
      </c>
      <c r="J78" s="34"/>
    </row>
    <row r="79" customFormat="1" spans="1:10">
      <c r="A79" s="16"/>
      <c r="B79" s="25"/>
      <c r="C79" s="26" t="s">
        <v>47</v>
      </c>
      <c r="D79" s="26">
        <v>6</v>
      </c>
      <c r="E79" s="26" t="s">
        <v>15</v>
      </c>
      <c r="F79" s="26">
        <v>1</v>
      </c>
      <c r="G79" s="26" t="s">
        <v>16</v>
      </c>
      <c r="H79" s="26">
        <v>950</v>
      </c>
      <c r="I79" s="26">
        <f t="shared" si="5"/>
        <v>5700</v>
      </c>
      <c r="J79" s="34"/>
    </row>
    <row r="80" customFormat="1" spans="1:10">
      <c r="A80" s="16"/>
      <c r="B80" s="25"/>
      <c r="C80" s="26" t="s">
        <v>65</v>
      </c>
      <c r="D80" s="26">
        <v>1</v>
      </c>
      <c r="E80" s="26" t="s">
        <v>15</v>
      </c>
      <c r="F80" s="26">
        <v>1</v>
      </c>
      <c r="G80" s="26" t="s">
        <v>16</v>
      </c>
      <c r="H80" s="26">
        <v>950</v>
      </c>
      <c r="I80" s="26">
        <f t="shared" si="5"/>
        <v>950</v>
      </c>
      <c r="J80" s="34"/>
    </row>
    <row r="81" customFormat="1" spans="1:10">
      <c r="A81" s="16"/>
      <c r="B81" s="35"/>
      <c r="C81" s="26" t="s">
        <v>66</v>
      </c>
      <c r="D81" s="26">
        <v>1</v>
      </c>
      <c r="E81" s="26" t="s">
        <v>31</v>
      </c>
      <c r="F81" s="26">
        <v>1</v>
      </c>
      <c r="G81" s="26" t="s">
        <v>16</v>
      </c>
      <c r="H81" s="26">
        <v>1346</v>
      </c>
      <c r="I81" s="26">
        <f t="shared" si="5"/>
        <v>1346</v>
      </c>
      <c r="J81" s="34"/>
    </row>
    <row r="82" customFormat="1" spans="1:10">
      <c r="A82" s="16"/>
      <c r="B82" s="36" t="s">
        <v>67</v>
      </c>
      <c r="C82" s="37" t="s">
        <v>68</v>
      </c>
      <c r="D82" s="38">
        <v>1</v>
      </c>
      <c r="E82" s="37" t="s">
        <v>15</v>
      </c>
      <c r="F82" s="37">
        <v>2</v>
      </c>
      <c r="G82" s="37" t="s">
        <v>16</v>
      </c>
      <c r="H82" s="38">
        <v>1450</v>
      </c>
      <c r="I82" s="37">
        <f t="shared" si="5"/>
        <v>2900</v>
      </c>
      <c r="J82" s="37" t="s">
        <v>69</v>
      </c>
    </row>
    <row r="83" customFormat="1" spans="1:10">
      <c r="A83" s="16"/>
      <c r="B83" s="36"/>
      <c r="C83" s="37" t="s">
        <v>70</v>
      </c>
      <c r="D83" s="38">
        <v>4</v>
      </c>
      <c r="E83" s="37" t="s">
        <v>15</v>
      </c>
      <c r="F83" s="37">
        <v>1</v>
      </c>
      <c r="G83" s="37" t="s">
        <v>16</v>
      </c>
      <c r="H83" s="38">
        <v>1450</v>
      </c>
      <c r="I83" s="37">
        <f t="shared" ref="I83:I95" si="6">D83*F83*H83</f>
        <v>5800</v>
      </c>
      <c r="J83" s="37"/>
    </row>
    <row r="84" customFormat="1" spans="1:10">
      <c r="A84" s="16"/>
      <c r="B84" s="36"/>
      <c r="C84" s="37" t="s">
        <v>71</v>
      </c>
      <c r="D84" s="37">
        <v>9</v>
      </c>
      <c r="E84" s="37" t="s">
        <v>15</v>
      </c>
      <c r="F84" s="37">
        <v>1</v>
      </c>
      <c r="G84" s="37" t="s">
        <v>16</v>
      </c>
      <c r="H84" s="38">
        <v>1350</v>
      </c>
      <c r="I84" s="37">
        <f t="shared" si="6"/>
        <v>12150</v>
      </c>
      <c r="J84" s="37"/>
    </row>
    <row r="85" customFormat="1" spans="1:10">
      <c r="A85" s="16"/>
      <c r="B85" s="36"/>
      <c r="C85" s="37" t="s">
        <v>72</v>
      </c>
      <c r="D85" s="37">
        <v>4</v>
      </c>
      <c r="E85" s="37" t="s">
        <v>15</v>
      </c>
      <c r="F85" s="37">
        <v>1</v>
      </c>
      <c r="G85" s="37" t="s">
        <v>16</v>
      </c>
      <c r="H85" s="38">
        <v>1450</v>
      </c>
      <c r="I85" s="37">
        <f t="shared" si="6"/>
        <v>5800</v>
      </c>
      <c r="J85" s="37"/>
    </row>
    <row r="86" customFormat="1" spans="1:10">
      <c r="A86" s="16"/>
      <c r="B86" s="36"/>
      <c r="C86" s="37" t="s">
        <v>73</v>
      </c>
      <c r="D86" s="38">
        <v>118</v>
      </c>
      <c r="E86" s="37" t="s">
        <v>15</v>
      </c>
      <c r="F86" s="37">
        <v>1</v>
      </c>
      <c r="G86" s="37" t="s">
        <v>16</v>
      </c>
      <c r="H86" s="38">
        <v>1350</v>
      </c>
      <c r="I86" s="37">
        <f t="shared" si="6"/>
        <v>159300</v>
      </c>
      <c r="J86" s="52"/>
    </row>
    <row r="87" customFormat="1" spans="1:10">
      <c r="A87" s="16"/>
      <c r="B87" s="36"/>
      <c r="C87" s="37" t="s">
        <v>74</v>
      </c>
      <c r="D87" s="38">
        <v>4</v>
      </c>
      <c r="E87" s="37" t="s">
        <v>15</v>
      </c>
      <c r="F87" s="37">
        <v>1</v>
      </c>
      <c r="G87" s="37" t="s">
        <v>16</v>
      </c>
      <c r="H87" s="38">
        <v>1450</v>
      </c>
      <c r="I87" s="37">
        <f t="shared" si="6"/>
        <v>5800</v>
      </c>
      <c r="J87" s="52"/>
    </row>
    <row r="88" customFormat="1" spans="1:10">
      <c r="A88" s="16"/>
      <c r="B88" s="36"/>
      <c r="C88" s="37" t="s">
        <v>75</v>
      </c>
      <c r="D88" s="38">
        <v>118</v>
      </c>
      <c r="E88" s="37" t="s">
        <v>15</v>
      </c>
      <c r="F88" s="37">
        <v>1</v>
      </c>
      <c r="G88" s="37" t="s">
        <v>16</v>
      </c>
      <c r="H88" s="38">
        <v>1350</v>
      </c>
      <c r="I88" s="37">
        <f t="shared" si="6"/>
        <v>159300</v>
      </c>
      <c r="J88" s="52"/>
    </row>
    <row r="89" customFormat="1" spans="1:10">
      <c r="A89" s="16"/>
      <c r="B89" s="36"/>
      <c r="C89" s="37" t="s">
        <v>76</v>
      </c>
      <c r="D89" s="38">
        <v>4</v>
      </c>
      <c r="E89" s="37" t="s">
        <v>15</v>
      </c>
      <c r="F89" s="37">
        <v>1</v>
      </c>
      <c r="G89" s="37" t="s">
        <v>16</v>
      </c>
      <c r="H89" s="38">
        <v>1450</v>
      </c>
      <c r="I89" s="37">
        <f t="shared" si="6"/>
        <v>5800</v>
      </c>
      <c r="J89" s="52"/>
    </row>
    <row r="90" customFormat="1" spans="1:10">
      <c r="A90" s="16"/>
      <c r="B90" s="36"/>
      <c r="C90" s="37" t="s">
        <v>77</v>
      </c>
      <c r="D90" s="38">
        <v>58</v>
      </c>
      <c r="E90" s="38" t="s">
        <v>15</v>
      </c>
      <c r="F90" s="37">
        <v>1</v>
      </c>
      <c r="G90" s="37" t="s">
        <v>16</v>
      </c>
      <c r="H90" s="38">
        <v>1350</v>
      </c>
      <c r="I90" s="37">
        <f t="shared" si="6"/>
        <v>78300</v>
      </c>
      <c r="J90" s="37"/>
    </row>
    <row r="91" customFormat="1" spans="1:10">
      <c r="A91" s="16"/>
      <c r="B91" s="36"/>
      <c r="C91" s="37" t="s">
        <v>78</v>
      </c>
      <c r="D91" s="38">
        <v>4</v>
      </c>
      <c r="E91" s="38" t="s">
        <v>15</v>
      </c>
      <c r="F91" s="37">
        <v>1</v>
      </c>
      <c r="G91" s="37" t="s">
        <v>16</v>
      </c>
      <c r="H91" s="38">
        <v>1450</v>
      </c>
      <c r="I91" s="37">
        <f t="shared" si="6"/>
        <v>5800</v>
      </c>
      <c r="J91" s="53"/>
    </row>
    <row r="92" customFormat="1" spans="1:10">
      <c r="A92" s="16"/>
      <c r="B92" s="36"/>
      <c r="C92" s="37" t="s">
        <v>79</v>
      </c>
      <c r="D92" s="38">
        <v>12</v>
      </c>
      <c r="E92" s="37" t="s">
        <v>15</v>
      </c>
      <c r="F92" s="37">
        <v>1</v>
      </c>
      <c r="G92" s="37" t="s">
        <v>16</v>
      </c>
      <c r="H92" s="38">
        <v>1350</v>
      </c>
      <c r="I92" s="37">
        <f t="shared" si="6"/>
        <v>16200</v>
      </c>
      <c r="J92" s="37"/>
    </row>
    <row r="93" customFormat="1" spans="1:10">
      <c r="A93" s="16"/>
      <c r="B93" s="36"/>
      <c r="C93" s="37" t="s">
        <v>80</v>
      </c>
      <c r="D93" s="38">
        <v>3</v>
      </c>
      <c r="E93" s="37" t="s">
        <v>15</v>
      </c>
      <c r="F93" s="37">
        <v>1</v>
      </c>
      <c r="G93" s="37" t="s">
        <v>16</v>
      </c>
      <c r="H93" s="38">
        <v>1450</v>
      </c>
      <c r="I93" s="37">
        <f t="shared" si="6"/>
        <v>4350</v>
      </c>
      <c r="J93" s="37"/>
    </row>
    <row r="94" customFormat="1" spans="1:10">
      <c r="A94" s="16"/>
      <c r="B94" s="36"/>
      <c r="C94" s="37" t="s">
        <v>81</v>
      </c>
      <c r="D94" s="38">
        <v>1</v>
      </c>
      <c r="E94" s="37" t="s">
        <v>15</v>
      </c>
      <c r="F94" s="37">
        <v>1</v>
      </c>
      <c r="G94" s="37" t="s">
        <v>16</v>
      </c>
      <c r="H94" s="38">
        <v>1450</v>
      </c>
      <c r="I94" s="37">
        <f t="shared" si="6"/>
        <v>1450</v>
      </c>
      <c r="J94" s="37"/>
    </row>
    <row r="95" customFormat="1" spans="1:10">
      <c r="A95" s="16"/>
      <c r="B95" s="36"/>
      <c r="C95" s="37" t="s">
        <v>82</v>
      </c>
      <c r="D95" s="38">
        <v>1</v>
      </c>
      <c r="E95" s="37" t="s">
        <v>15</v>
      </c>
      <c r="F95" s="37">
        <v>1</v>
      </c>
      <c r="G95" s="37" t="s">
        <v>16</v>
      </c>
      <c r="H95" s="38">
        <v>1350</v>
      </c>
      <c r="I95" s="37">
        <f t="shared" si="6"/>
        <v>1350</v>
      </c>
      <c r="J95" s="37"/>
    </row>
    <row r="96" spans="1:10">
      <c r="A96" s="8" t="s">
        <v>83</v>
      </c>
      <c r="B96" s="8"/>
      <c r="C96" s="8"/>
      <c r="D96" s="8"/>
      <c r="E96" s="8"/>
      <c r="F96" s="8"/>
      <c r="G96" s="8"/>
      <c r="H96" s="8"/>
      <c r="I96" s="54">
        <f>SUM(I5:I95)</f>
        <v>2831948.03</v>
      </c>
      <c r="J96" s="55"/>
    </row>
    <row r="97" spans="1:10">
      <c r="A97" s="39" t="s">
        <v>84</v>
      </c>
      <c r="B97" s="40" t="s">
        <v>85</v>
      </c>
      <c r="C97" s="41" t="s">
        <v>86</v>
      </c>
      <c r="D97" s="26">
        <v>22</v>
      </c>
      <c r="E97" s="26" t="s">
        <v>87</v>
      </c>
      <c r="F97" s="26">
        <v>1</v>
      </c>
      <c r="G97" s="26" t="s">
        <v>88</v>
      </c>
      <c r="H97" s="26">
        <v>238</v>
      </c>
      <c r="I97" s="26">
        <f>D97*F97*H97</f>
        <v>5236</v>
      </c>
      <c r="J97" s="56" t="s">
        <v>89</v>
      </c>
    </row>
    <row r="98" spans="1:10">
      <c r="A98" s="39"/>
      <c r="B98" s="42" t="s">
        <v>90</v>
      </c>
      <c r="C98" s="19" t="s">
        <v>91</v>
      </c>
      <c r="D98" s="19">
        <v>5</v>
      </c>
      <c r="E98" s="19" t="s">
        <v>87</v>
      </c>
      <c r="F98" s="19">
        <v>1</v>
      </c>
      <c r="G98" s="19" t="s">
        <v>88</v>
      </c>
      <c r="H98" s="19">
        <v>168</v>
      </c>
      <c r="I98" s="19">
        <f>D98*F98*H98</f>
        <v>840</v>
      </c>
      <c r="J98" s="57"/>
    </row>
    <row r="99" spans="1:10">
      <c r="A99" s="39"/>
      <c r="B99" s="42"/>
      <c r="C99" s="22" t="s">
        <v>92</v>
      </c>
      <c r="D99" s="22">
        <v>1</v>
      </c>
      <c r="E99" s="22" t="s">
        <v>87</v>
      </c>
      <c r="F99" s="22">
        <v>1</v>
      </c>
      <c r="G99" s="22" t="s">
        <v>88</v>
      </c>
      <c r="H99" s="22">
        <v>4643</v>
      </c>
      <c r="I99" s="22">
        <f>D99*F99*H99</f>
        <v>4643</v>
      </c>
      <c r="J99" s="58" t="s">
        <v>93</v>
      </c>
    </row>
    <row r="100" spans="1:10">
      <c r="A100" s="39"/>
      <c r="B100" s="42"/>
      <c r="C100" s="22" t="s">
        <v>94</v>
      </c>
      <c r="D100" s="22">
        <v>4</v>
      </c>
      <c r="E100" s="22" t="s">
        <v>87</v>
      </c>
      <c r="F100" s="22">
        <v>1</v>
      </c>
      <c r="G100" s="22" t="s">
        <v>88</v>
      </c>
      <c r="H100" s="22">
        <v>260</v>
      </c>
      <c r="I100" s="22">
        <f t="shared" ref="I98:I112" si="7">D100*F100*H100</f>
        <v>1040</v>
      </c>
      <c r="J100" s="58"/>
    </row>
    <row r="101" spans="1:10">
      <c r="A101" s="39"/>
      <c r="B101" s="42"/>
      <c r="C101" s="41" t="s">
        <v>95</v>
      </c>
      <c r="D101" s="41">
        <v>2</v>
      </c>
      <c r="E101" s="41" t="s">
        <v>87</v>
      </c>
      <c r="F101" s="41">
        <v>1</v>
      </c>
      <c r="G101" s="41" t="s">
        <v>88</v>
      </c>
      <c r="H101" s="41">
        <v>150</v>
      </c>
      <c r="I101" s="41">
        <f t="shared" si="7"/>
        <v>300</v>
      </c>
      <c r="J101" s="59"/>
    </row>
    <row r="102" spans="1:10">
      <c r="A102" s="39"/>
      <c r="B102" s="42"/>
      <c r="C102" s="41" t="s">
        <v>86</v>
      </c>
      <c r="D102" s="41">
        <v>2</v>
      </c>
      <c r="E102" s="41" t="s">
        <v>87</v>
      </c>
      <c r="F102" s="41">
        <v>1</v>
      </c>
      <c r="G102" s="41" t="s">
        <v>88</v>
      </c>
      <c r="H102" s="41">
        <v>238</v>
      </c>
      <c r="I102" s="41">
        <f t="shared" si="7"/>
        <v>476</v>
      </c>
      <c r="J102" s="59"/>
    </row>
    <row r="103" spans="1:10">
      <c r="A103" s="39"/>
      <c r="B103" s="42"/>
      <c r="C103" s="37" t="s">
        <v>96</v>
      </c>
      <c r="D103" s="37">
        <v>1</v>
      </c>
      <c r="E103" s="37" t="s">
        <v>87</v>
      </c>
      <c r="F103" s="37">
        <v>1</v>
      </c>
      <c r="G103" s="37" t="s">
        <v>88</v>
      </c>
      <c r="H103" s="37">
        <v>1669</v>
      </c>
      <c r="I103" s="37">
        <f t="shared" si="7"/>
        <v>1669</v>
      </c>
      <c r="J103" s="60"/>
    </row>
    <row r="104" spans="1:10">
      <c r="A104" s="39"/>
      <c r="B104" s="42" t="s">
        <v>97</v>
      </c>
      <c r="C104" s="43" t="s">
        <v>98</v>
      </c>
      <c r="D104" s="43">
        <v>1</v>
      </c>
      <c r="E104" s="43" t="s">
        <v>99</v>
      </c>
      <c r="F104" s="43">
        <v>1</v>
      </c>
      <c r="G104" s="43" t="s">
        <v>88</v>
      </c>
      <c r="H104" s="43">
        <v>5063</v>
      </c>
      <c r="I104" s="43">
        <f t="shared" si="7"/>
        <v>5063</v>
      </c>
      <c r="J104" s="61" t="s">
        <v>100</v>
      </c>
    </row>
    <row r="105" spans="1:10">
      <c r="A105" s="39"/>
      <c r="B105" s="42"/>
      <c r="C105" s="43" t="s">
        <v>101</v>
      </c>
      <c r="D105" s="43">
        <v>1</v>
      </c>
      <c r="E105" s="43" t="s">
        <v>99</v>
      </c>
      <c r="F105" s="43">
        <v>1</v>
      </c>
      <c r="G105" s="43" t="s">
        <v>88</v>
      </c>
      <c r="H105" s="43">
        <v>2152</v>
      </c>
      <c r="I105" s="43">
        <f t="shared" si="7"/>
        <v>2152</v>
      </c>
      <c r="J105" s="61" t="s">
        <v>102</v>
      </c>
    </row>
    <row r="106" spans="1:10">
      <c r="A106" s="39"/>
      <c r="B106" s="42"/>
      <c r="C106" s="19" t="s">
        <v>91</v>
      </c>
      <c r="D106" s="19">
        <v>11</v>
      </c>
      <c r="E106" s="19" t="s">
        <v>87</v>
      </c>
      <c r="F106" s="19">
        <v>1</v>
      </c>
      <c r="G106" s="19" t="s">
        <v>88</v>
      </c>
      <c r="H106" s="19">
        <v>168</v>
      </c>
      <c r="I106" s="19">
        <f t="shared" si="7"/>
        <v>1848</v>
      </c>
      <c r="J106" s="57"/>
    </row>
    <row r="107" spans="1:10">
      <c r="A107" s="39"/>
      <c r="B107" s="42"/>
      <c r="C107" s="19" t="s">
        <v>103</v>
      </c>
      <c r="D107" s="19">
        <v>1</v>
      </c>
      <c r="E107" s="19" t="s">
        <v>99</v>
      </c>
      <c r="F107" s="19">
        <v>1</v>
      </c>
      <c r="G107" s="19" t="s">
        <v>32</v>
      </c>
      <c r="H107" s="19">
        <v>1807</v>
      </c>
      <c r="I107" s="19">
        <f t="shared" si="7"/>
        <v>1807</v>
      </c>
      <c r="J107" s="57"/>
    </row>
    <row r="108" spans="1:10">
      <c r="A108" s="39"/>
      <c r="B108" s="42"/>
      <c r="C108" s="22" t="s">
        <v>104</v>
      </c>
      <c r="D108" s="22">
        <v>4</v>
      </c>
      <c r="E108" s="22" t="s">
        <v>87</v>
      </c>
      <c r="F108" s="22">
        <v>1</v>
      </c>
      <c r="G108" s="22" t="s">
        <v>32</v>
      </c>
      <c r="H108" s="22">
        <v>260</v>
      </c>
      <c r="I108" s="22">
        <f t="shared" si="7"/>
        <v>1040</v>
      </c>
      <c r="J108" s="58"/>
    </row>
    <row r="109" spans="1:10">
      <c r="A109" s="39"/>
      <c r="B109" s="42"/>
      <c r="C109" s="22" t="s">
        <v>94</v>
      </c>
      <c r="D109" s="22">
        <v>3</v>
      </c>
      <c r="E109" s="22" t="s">
        <v>87</v>
      </c>
      <c r="F109" s="22">
        <v>1</v>
      </c>
      <c r="G109" s="22" t="s">
        <v>32</v>
      </c>
      <c r="H109" s="22">
        <v>260</v>
      </c>
      <c r="I109" s="22">
        <f t="shared" si="7"/>
        <v>780</v>
      </c>
      <c r="J109" s="58"/>
    </row>
    <row r="110" spans="1:10">
      <c r="A110" s="39"/>
      <c r="B110" s="42"/>
      <c r="C110" s="22" t="s">
        <v>105</v>
      </c>
      <c r="D110" s="22">
        <v>1</v>
      </c>
      <c r="E110" s="22" t="s">
        <v>88</v>
      </c>
      <c r="F110" s="22">
        <v>1</v>
      </c>
      <c r="G110" s="22" t="s">
        <v>32</v>
      </c>
      <c r="H110" s="22">
        <v>796</v>
      </c>
      <c r="I110" s="22">
        <f t="shared" si="7"/>
        <v>796</v>
      </c>
      <c r="J110" s="58" t="s">
        <v>106</v>
      </c>
    </row>
    <row r="111" spans="1:10">
      <c r="A111" s="39"/>
      <c r="B111" s="42"/>
      <c r="C111" s="41" t="s">
        <v>107</v>
      </c>
      <c r="D111" s="41">
        <v>1</v>
      </c>
      <c r="E111" s="41" t="s">
        <v>31</v>
      </c>
      <c r="F111" s="41">
        <v>1</v>
      </c>
      <c r="G111" s="41" t="s">
        <v>88</v>
      </c>
      <c r="H111" s="41">
        <v>78</v>
      </c>
      <c r="I111" s="41">
        <f t="shared" si="7"/>
        <v>78</v>
      </c>
      <c r="J111" s="59"/>
    </row>
    <row r="112" spans="1:10">
      <c r="A112" s="39"/>
      <c r="B112" s="44"/>
      <c r="C112" s="41" t="s">
        <v>108</v>
      </c>
      <c r="D112" s="41">
        <v>1</v>
      </c>
      <c r="E112" s="41" t="s">
        <v>31</v>
      </c>
      <c r="F112" s="41">
        <v>1</v>
      </c>
      <c r="G112" s="41" t="s">
        <v>88</v>
      </c>
      <c r="H112" s="41">
        <v>98</v>
      </c>
      <c r="I112" s="41">
        <f t="shared" si="7"/>
        <v>98</v>
      </c>
      <c r="J112" s="59"/>
    </row>
    <row r="113" spans="1:10">
      <c r="A113" s="39"/>
      <c r="B113" s="42"/>
      <c r="C113" s="41" t="s">
        <v>86</v>
      </c>
      <c r="D113" s="41">
        <v>3</v>
      </c>
      <c r="E113" s="41" t="s">
        <v>87</v>
      </c>
      <c r="F113" s="41">
        <v>1</v>
      </c>
      <c r="G113" s="41" t="s">
        <v>88</v>
      </c>
      <c r="H113" s="41">
        <v>238</v>
      </c>
      <c r="I113" s="41">
        <f>D113*F113*H113</f>
        <v>714</v>
      </c>
      <c r="J113" s="59"/>
    </row>
    <row r="114" spans="1:10">
      <c r="A114" s="39"/>
      <c r="B114" s="42"/>
      <c r="C114" s="37" t="s">
        <v>109</v>
      </c>
      <c r="D114" s="37">
        <v>1</v>
      </c>
      <c r="E114" s="37" t="s">
        <v>87</v>
      </c>
      <c r="F114" s="37">
        <v>1</v>
      </c>
      <c r="G114" s="37" t="s">
        <v>88</v>
      </c>
      <c r="H114" s="37">
        <v>1326</v>
      </c>
      <c r="I114" s="37">
        <f t="shared" ref="I114:I135" si="8">D114*F114*H114</f>
        <v>1326</v>
      </c>
      <c r="J114" s="60"/>
    </row>
    <row r="115" spans="1:10">
      <c r="A115" s="39"/>
      <c r="B115" s="44" t="s">
        <v>110</v>
      </c>
      <c r="C115" s="45" t="s">
        <v>111</v>
      </c>
      <c r="D115" s="19">
        <v>55</v>
      </c>
      <c r="E115" s="19" t="s">
        <v>87</v>
      </c>
      <c r="F115" s="19">
        <v>1</v>
      </c>
      <c r="G115" s="19" t="s">
        <v>88</v>
      </c>
      <c r="H115" s="19">
        <v>260</v>
      </c>
      <c r="I115" s="19">
        <f t="shared" si="8"/>
        <v>14300</v>
      </c>
      <c r="J115" s="30"/>
    </row>
    <row r="116" spans="1:10">
      <c r="A116" s="39"/>
      <c r="B116" s="44"/>
      <c r="C116" s="46" t="s">
        <v>104</v>
      </c>
      <c r="D116" s="22">
        <v>87</v>
      </c>
      <c r="E116" s="22" t="s">
        <v>87</v>
      </c>
      <c r="F116" s="22">
        <v>1</v>
      </c>
      <c r="G116" s="22" t="s">
        <v>88</v>
      </c>
      <c r="H116" s="22">
        <v>260</v>
      </c>
      <c r="I116" s="22">
        <f t="shared" si="8"/>
        <v>22620</v>
      </c>
      <c r="J116" s="32"/>
    </row>
    <row r="117" spans="1:10">
      <c r="A117" s="39"/>
      <c r="B117" s="44"/>
      <c r="C117" s="41" t="s">
        <v>95</v>
      </c>
      <c r="D117" s="41">
        <v>58</v>
      </c>
      <c r="E117" s="41" t="s">
        <v>87</v>
      </c>
      <c r="F117" s="41">
        <v>1</v>
      </c>
      <c r="G117" s="41" t="s">
        <v>88</v>
      </c>
      <c r="H117" s="41">
        <v>238</v>
      </c>
      <c r="I117" s="41">
        <f t="shared" si="8"/>
        <v>13804</v>
      </c>
      <c r="J117" s="59"/>
    </row>
    <row r="118" spans="1:10">
      <c r="A118" s="39"/>
      <c r="B118" s="47"/>
      <c r="C118" s="48" t="s">
        <v>112</v>
      </c>
      <c r="D118" s="37">
        <v>50</v>
      </c>
      <c r="E118" s="37" t="s">
        <v>87</v>
      </c>
      <c r="F118" s="37">
        <v>1</v>
      </c>
      <c r="G118" s="37" t="s">
        <v>88</v>
      </c>
      <c r="H118" s="37">
        <v>218</v>
      </c>
      <c r="I118" s="37">
        <f t="shared" si="8"/>
        <v>10900</v>
      </c>
      <c r="J118" s="62"/>
    </row>
    <row r="119" spans="1:10">
      <c r="A119" s="39"/>
      <c r="B119" s="44" t="s">
        <v>113</v>
      </c>
      <c r="C119" s="43" t="s">
        <v>114</v>
      </c>
      <c r="D119" s="43">
        <v>1</v>
      </c>
      <c r="E119" s="43" t="s">
        <v>99</v>
      </c>
      <c r="F119" s="43">
        <v>1</v>
      </c>
      <c r="G119" s="43" t="s">
        <v>88</v>
      </c>
      <c r="H119" s="43">
        <v>2032</v>
      </c>
      <c r="I119" s="43">
        <f t="shared" si="8"/>
        <v>2032</v>
      </c>
      <c r="J119" s="63" t="s">
        <v>115</v>
      </c>
    </row>
    <row r="120" spans="1:10">
      <c r="A120" s="39"/>
      <c r="B120" s="44"/>
      <c r="C120" s="49" t="s">
        <v>116</v>
      </c>
      <c r="D120" s="43">
        <v>1</v>
      </c>
      <c r="E120" s="43" t="s">
        <v>99</v>
      </c>
      <c r="F120" s="43">
        <v>1</v>
      </c>
      <c r="G120" s="43" t="s">
        <v>88</v>
      </c>
      <c r="H120" s="43">
        <v>26384</v>
      </c>
      <c r="I120" s="43">
        <f t="shared" si="8"/>
        <v>26384</v>
      </c>
      <c r="J120" s="64" t="s">
        <v>117</v>
      </c>
    </row>
    <row r="121" spans="1:10">
      <c r="A121" s="39"/>
      <c r="B121" s="44"/>
      <c r="C121" s="49" t="s">
        <v>118</v>
      </c>
      <c r="D121" s="43">
        <v>1</v>
      </c>
      <c r="E121" s="43" t="s">
        <v>99</v>
      </c>
      <c r="F121" s="43">
        <v>1</v>
      </c>
      <c r="G121" s="43" t="s">
        <v>88</v>
      </c>
      <c r="H121" s="43">
        <v>14763</v>
      </c>
      <c r="I121" s="43">
        <f t="shared" si="8"/>
        <v>14763</v>
      </c>
      <c r="J121" s="64" t="s">
        <v>119</v>
      </c>
    </row>
    <row r="122" spans="1:10">
      <c r="A122" s="39"/>
      <c r="B122" s="44"/>
      <c r="C122" s="43" t="s">
        <v>120</v>
      </c>
      <c r="D122" s="43">
        <v>1</v>
      </c>
      <c r="E122" s="43" t="s">
        <v>99</v>
      </c>
      <c r="F122" s="43">
        <v>1</v>
      </c>
      <c r="G122" s="43" t="s">
        <v>88</v>
      </c>
      <c r="H122" s="43">
        <v>4280</v>
      </c>
      <c r="I122" s="43">
        <f t="shared" si="8"/>
        <v>4280</v>
      </c>
      <c r="J122" s="64" t="s">
        <v>121</v>
      </c>
    </row>
    <row r="123" spans="1:10">
      <c r="A123" s="39"/>
      <c r="B123" s="44"/>
      <c r="C123" s="50" t="s">
        <v>122</v>
      </c>
      <c r="D123" s="19">
        <v>1</v>
      </c>
      <c r="E123" s="19" t="s">
        <v>31</v>
      </c>
      <c r="F123" s="19">
        <v>1</v>
      </c>
      <c r="G123" s="19" t="s">
        <v>32</v>
      </c>
      <c r="H123" s="19">
        <v>2186</v>
      </c>
      <c r="I123" s="19">
        <f t="shared" si="8"/>
        <v>2186</v>
      </c>
      <c r="J123" s="65" t="s">
        <v>123</v>
      </c>
    </row>
    <row r="124" spans="1:10">
      <c r="A124" s="39"/>
      <c r="B124" s="44"/>
      <c r="C124" s="50" t="s">
        <v>124</v>
      </c>
      <c r="D124" s="19">
        <v>1</v>
      </c>
      <c r="E124" s="19" t="s">
        <v>31</v>
      </c>
      <c r="F124" s="19">
        <v>1</v>
      </c>
      <c r="G124" s="19" t="s">
        <v>32</v>
      </c>
      <c r="H124" s="19">
        <v>929</v>
      </c>
      <c r="I124" s="19">
        <f t="shared" si="8"/>
        <v>929</v>
      </c>
      <c r="J124" s="30"/>
    </row>
    <row r="125" spans="1:10">
      <c r="A125" s="39"/>
      <c r="B125" s="44"/>
      <c r="C125" s="51" t="s">
        <v>125</v>
      </c>
      <c r="D125" s="22">
        <v>1</v>
      </c>
      <c r="E125" s="22" t="s">
        <v>88</v>
      </c>
      <c r="F125" s="22">
        <v>1</v>
      </c>
      <c r="G125" s="22" t="s">
        <v>32</v>
      </c>
      <c r="H125" s="22">
        <v>9904</v>
      </c>
      <c r="I125" s="22">
        <f t="shared" si="8"/>
        <v>9904</v>
      </c>
      <c r="J125" s="32" t="s">
        <v>126</v>
      </c>
    </row>
    <row r="126" spans="1:10">
      <c r="A126" s="39"/>
      <c r="B126" s="44"/>
      <c r="C126" s="51" t="s">
        <v>127</v>
      </c>
      <c r="D126" s="22">
        <v>1</v>
      </c>
      <c r="E126" s="22" t="s">
        <v>88</v>
      </c>
      <c r="F126" s="22">
        <v>1</v>
      </c>
      <c r="G126" s="22" t="s">
        <v>32</v>
      </c>
      <c r="H126" s="22">
        <v>2907.7</v>
      </c>
      <c r="I126" s="22">
        <f t="shared" si="8"/>
        <v>2907.7</v>
      </c>
      <c r="J126" s="32" t="s">
        <v>128</v>
      </c>
    </row>
    <row r="127" spans="1:10">
      <c r="A127" s="39"/>
      <c r="B127" s="44"/>
      <c r="C127" s="51" t="s">
        <v>129</v>
      </c>
      <c r="D127" s="22">
        <v>1</v>
      </c>
      <c r="E127" s="22" t="s">
        <v>88</v>
      </c>
      <c r="F127" s="22">
        <v>1</v>
      </c>
      <c r="G127" s="22" t="s">
        <v>32</v>
      </c>
      <c r="H127" s="22">
        <v>8240</v>
      </c>
      <c r="I127" s="22">
        <f t="shared" si="8"/>
        <v>8240</v>
      </c>
      <c r="J127" s="32" t="s">
        <v>130</v>
      </c>
    </row>
    <row r="128" spans="1:10">
      <c r="A128" s="39"/>
      <c r="B128" s="44"/>
      <c r="C128" s="51" t="s">
        <v>131</v>
      </c>
      <c r="D128" s="22">
        <v>1</v>
      </c>
      <c r="E128" s="22" t="s">
        <v>88</v>
      </c>
      <c r="F128" s="22">
        <v>1</v>
      </c>
      <c r="G128" s="22" t="s">
        <v>32</v>
      </c>
      <c r="H128" s="22">
        <v>8519</v>
      </c>
      <c r="I128" s="22">
        <f t="shared" si="8"/>
        <v>8519</v>
      </c>
      <c r="J128" s="32" t="s">
        <v>132</v>
      </c>
    </row>
    <row r="129" spans="1:10">
      <c r="A129" s="39"/>
      <c r="B129" s="44"/>
      <c r="C129" s="51" t="s">
        <v>133</v>
      </c>
      <c r="D129" s="22">
        <v>1</v>
      </c>
      <c r="E129" s="22" t="s">
        <v>88</v>
      </c>
      <c r="F129" s="22">
        <v>1</v>
      </c>
      <c r="G129" s="22" t="s">
        <v>32</v>
      </c>
      <c r="H129" s="22">
        <v>8225</v>
      </c>
      <c r="I129" s="22">
        <f t="shared" si="8"/>
        <v>8225</v>
      </c>
      <c r="J129" s="32" t="s">
        <v>134</v>
      </c>
    </row>
    <row r="130" spans="1:10">
      <c r="A130" s="39"/>
      <c r="B130" s="44"/>
      <c r="C130" s="51" t="s">
        <v>135</v>
      </c>
      <c r="D130" s="22">
        <v>1</v>
      </c>
      <c r="E130" s="22" t="s">
        <v>88</v>
      </c>
      <c r="F130" s="22">
        <v>1</v>
      </c>
      <c r="G130" s="22" t="s">
        <v>32</v>
      </c>
      <c r="H130" s="22">
        <v>537</v>
      </c>
      <c r="I130" s="22">
        <f t="shared" si="8"/>
        <v>537</v>
      </c>
      <c r="J130" s="32"/>
    </row>
    <row r="131" spans="1:10">
      <c r="A131" s="39"/>
      <c r="B131" s="44"/>
      <c r="C131" s="51" t="s">
        <v>136</v>
      </c>
      <c r="D131" s="66">
        <v>1</v>
      </c>
      <c r="E131" s="66" t="s">
        <v>88</v>
      </c>
      <c r="F131" s="66">
        <v>1</v>
      </c>
      <c r="G131" s="22" t="s">
        <v>32</v>
      </c>
      <c r="H131" s="66">
        <v>1272</v>
      </c>
      <c r="I131" s="22">
        <f t="shared" si="8"/>
        <v>1272</v>
      </c>
      <c r="J131" s="32" t="s">
        <v>106</v>
      </c>
    </row>
    <row r="132" spans="1:10">
      <c r="A132" s="39"/>
      <c r="B132" s="44"/>
      <c r="C132" s="41" t="s">
        <v>137</v>
      </c>
      <c r="D132" s="41">
        <v>1</v>
      </c>
      <c r="E132" s="41" t="s">
        <v>31</v>
      </c>
      <c r="F132" s="41">
        <v>1</v>
      </c>
      <c r="G132" s="41" t="s">
        <v>88</v>
      </c>
      <c r="H132" s="41">
        <v>16586</v>
      </c>
      <c r="I132" s="41">
        <f t="shared" si="8"/>
        <v>16586</v>
      </c>
      <c r="J132" s="59" t="s">
        <v>138</v>
      </c>
    </row>
    <row r="133" spans="1:10">
      <c r="A133" s="39"/>
      <c r="B133" s="44"/>
      <c r="C133" s="41" t="s">
        <v>108</v>
      </c>
      <c r="D133" s="41">
        <v>1</v>
      </c>
      <c r="E133" s="41" t="s">
        <v>31</v>
      </c>
      <c r="F133" s="41">
        <v>1</v>
      </c>
      <c r="G133" s="41" t="s">
        <v>88</v>
      </c>
      <c r="H133" s="41">
        <v>58</v>
      </c>
      <c r="I133" s="41">
        <f t="shared" si="8"/>
        <v>58</v>
      </c>
      <c r="J133" s="59"/>
    </row>
    <row r="134" spans="1:10">
      <c r="A134" s="39"/>
      <c r="B134" s="44"/>
      <c r="C134" s="67" t="s">
        <v>139</v>
      </c>
      <c r="D134" s="37">
        <v>20</v>
      </c>
      <c r="E134" s="37" t="s">
        <v>87</v>
      </c>
      <c r="F134" s="37">
        <v>1</v>
      </c>
      <c r="G134" s="37" t="s">
        <v>88</v>
      </c>
      <c r="H134" s="37">
        <v>400</v>
      </c>
      <c r="I134" s="37">
        <f t="shared" si="8"/>
        <v>8000</v>
      </c>
      <c r="J134" s="52" t="s">
        <v>140</v>
      </c>
    </row>
    <row r="135" spans="1:10">
      <c r="A135" s="39"/>
      <c r="B135" s="47"/>
      <c r="C135" s="67" t="s">
        <v>141</v>
      </c>
      <c r="D135" s="37">
        <v>10</v>
      </c>
      <c r="E135" s="37" t="s">
        <v>87</v>
      </c>
      <c r="F135" s="37">
        <v>1</v>
      </c>
      <c r="G135" s="37" t="s">
        <v>88</v>
      </c>
      <c r="H135" s="37">
        <v>400</v>
      </c>
      <c r="I135" s="37">
        <f t="shared" si="8"/>
        <v>4000</v>
      </c>
      <c r="J135" s="52" t="s">
        <v>142</v>
      </c>
    </row>
    <row r="136" spans="1:10">
      <c r="A136" s="39"/>
      <c r="B136" s="40" t="s">
        <v>143</v>
      </c>
      <c r="C136" s="45" t="s">
        <v>144</v>
      </c>
      <c r="D136" s="19">
        <v>120</v>
      </c>
      <c r="E136" s="19" t="s">
        <v>87</v>
      </c>
      <c r="F136" s="19">
        <v>1</v>
      </c>
      <c r="G136" s="19" t="s">
        <v>88</v>
      </c>
      <c r="H136" s="19">
        <v>280</v>
      </c>
      <c r="I136" s="19">
        <f t="shared" ref="I134:I139" si="9">D136*F136*H136</f>
        <v>33600</v>
      </c>
      <c r="J136" s="30"/>
    </row>
    <row r="137" spans="1:10">
      <c r="A137" s="39"/>
      <c r="B137" s="44"/>
      <c r="C137" s="46" t="s">
        <v>94</v>
      </c>
      <c r="D137" s="22">
        <v>216</v>
      </c>
      <c r="E137" s="22" t="s">
        <v>87</v>
      </c>
      <c r="F137" s="22">
        <v>1</v>
      </c>
      <c r="G137" s="22" t="s">
        <v>88</v>
      </c>
      <c r="H137" s="22">
        <v>260</v>
      </c>
      <c r="I137" s="22">
        <f t="shared" si="9"/>
        <v>56160</v>
      </c>
      <c r="J137" s="32"/>
    </row>
    <row r="138" spans="1:10">
      <c r="A138" s="39"/>
      <c r="B138" s="44"/>
      <c r="C138" s="41" t="s">
        <v>145</v>
      </c>
      <c r="D138" s="41">
        <v>150</v>
      </c>
      <c r="E138" s="41" t="s">
        <v>87</v>
      </c>
      <c r="F138" s="41">
        <v>1</v>
      </c>
      <c r="G138" s="41" t="s">
        <v>88</v>
      </c>
      <c r="H138" s="41">
        <v>238</v>
      </c>
      <c r="I138" s="41">
        <f t="shared" si="9"/>
        <v>35700</v>
      </c>
      <c r="J138" s="59"/>
    </row>
    <row r="139" spans="1:10">
      <c r="A139" s="39"/>
      <c r="B139" s="47"/>
      <c r="C139" s="48" t="s">
        <v>146</v>
      </c>
      <c r="D139" s="37">
        <v>80</v>
      </c>
      <c r="E139" s="37" t="s">
        <v>87</v>
      </c>
      <c r="F139" s="37">
        <v>1</v>
      </c>
      <c r="G139" s="37" t="s">
        <v>88</v>
      </c>
      <c r="H139" s="37">
        <v>248</v>
      </c>
      <c r="I139" s="37">
        <f t="shared" si="9"/>
        <v>19840</v>
      </c>
      <c r="J139" s="62"/>
    </row>
    <row r="140" spans="1:10">
      <c r="A140" s="39"/>
      <c r="B140" s="40" t="s">
        <v>147</v>
      </c>
      <c r="C140" s="45" t="s">
        <v>111</v>
      </c>
      <c r="D140" s="19">
        <v>210</v>
      </c>
      <c r="E140" s="19" t="s">
        <v>87</v>
      </c>
      <c r="F140" s="19">
        <v>1</v>
      </c>
      <c r="G140" s="19" t="s">
        <v>88</v>
      </c>
      <c r="H140" s="19">
        <v>260</v>
      </c>
      <c r="I140" s="19">
        <f t="shared" ref="I140:I145" si="10">D140*F140*H140</f>
        <v>54600</v>
      </c>
      <c r="J140" s="30"/>
    </row>
    <row r="141" spans="1:10">
      <c r="A141" s="39"/>
      <c r="B141" s="44"/>
      <c r="C141" s="46" t="s">
        <v>104</v>
      </c>
      <c r="D141" s="22">
        <v>345</v>
      </c>
      <c r="E141" s="22" t="s">
        <v>87</v>
      </c>
      <c r="F141" s="22">
        <v>1</v>
      </c>
      <c r="G141" s="22" t="s">
        <v>88</v>
      </c>
      <c r="H141" s="22">
        <v>260</v>
      </c>
      <c r="I141" s="22">
        <f t="shared" si="10"/>
        <v>89700</v>
      </c>
      <c r="J141" s="32"/>
    </row>
    <row r="142" spans="1:10">
      <c r="A142" s="39"/>
      <c r="B142" s="44"/>
      <c r="C142" s="41" t="s">
        <v>95</v>
      </c>
      <c r="D142" s="41">
        <v>330</v>
      </c>
      <c r="E142" s="41" t="s">
        <v>87</v>
      </c>
      <c r="F142" s="41">
        <v>1</v>
      </c>
      <c r="G142" s="41" t="s">
        <v>88</v>
      </c>
      <c r="H142" s="41">
        <v>238</v>
      </c>
      <c r="I142" s="41">
        <f t="shared" si="10"/>
        <v>78540</v>
      </c>
      <c r="J142" s="59"/>
    </row>
    <row r="143" spans="1:10">
      <c r="A143" s="39"/>
      <c r="B143" s="47"/>
      <c r="C143" s="48" t="s">
        <v>112</v>
      </c>
      <c r="D143" s="37">
        <v>150</v>
      </c>
      <c r="E143" s="37" t="s">
        <v>87</v>
      </c>
      <c r="F143" s="37">
        <v>1</v>
      </c>
      <c r="G143" s="37" t="s">
        <v>88</v>
      </c>
      <c r="H143" s="37">
        <v>218</v>
      </c>
      <c r="I143" s="37">
        <f t="shared" si="10"/>
        <v>32700</v>
      </c>
      <c r="J143" s="52"/>
    </row>
    <row r="144" spans="1:10">
      <c r="A144" s="39"/>
      <c r="B144" s="44" t="s">
        <v>148</v>
      </c>
      <c r="C144" s="50" t="s">
        <v>122</v>
      </c>
      <c r="D144" s="19">
        <v>1</v>
      </c>
      <c r="E144" s="19" t="s">
        <v>31</v>
      </c>
      <c r="F144" s="19">
        <v>1</v>
      </c>
      <c r="G144" s="19" t="s">
        <v>32</v>
      </c>
      <c r="H144" s="19">
        <v>78</v>
      </c>
      <c r="I144" s="19">
        <f t="shared" si="10"/>
        <v>78</v>
      </c>
      <c r="J144" s="65" t="s">
        <v>149</v>
      </c>
    </row>
    <row r="145" spans="1:10">
      <c r="A145" s="39"/>
      <c r="B145" s="44"/>
      <c r="C145" s="43" t="s">
        <v>150</v>
      </c>
      <c r="D145" s="43">
        <v>1</v>
      </c>
      <c r="E145" s="43" t="s">
        <v>99</v>
      </c>
      <c r="F145" s="43">
        <v>1</v>
      </c>
      <c r="G145" s="43" t="s">
        <v>88</v>
      </c>
      <c r="H145" s="43">
        <v>10285</v>
      </c>
      <c r="I145" s="43">
        <f t="shared" si="10"/>
        <v>10285</v>
      </c>
      <c r="J145" s="64" t="s">
        <v>151</v>
      </c>
    </row>
    <row r="146" spans="1:10">
      <c r="A146" s="39"/>
      <c r="B146" s="44"/>
      <c r="C146" s="22" t="s">
        <v>152</v>
      </c>
      <c r="D146" s="22">
        <v>42</v>
      </c>
      <c r="E146" s="22" t="s">
        <v>87</v>
      </c>
      <c r="F146" s="22">
        <v>1</v>
      </c>
      <c r="G146" s="22" t="s">
        <v>88</v>
      </c>
      <c r="H146" s="22">
        <v>900</v>
      </c>
      <c r="I146" s="22">
        <f t="shared" ref="I146:I151" si="11">D146*F146*H146</f>
        <v>37800</v>
      </c>
      <c r="J146" s="32" t="s">
        <v>153</v>
      </c>
    </row>
    <row r="147" spans="1:10">
      <c r="A147" s="39"/>
      <c r="B147" s="44"/>
      <c r="C147" s="22" t="s">
        <v>154</v>
      </c>
      <c r="D147" s="22">
        <v>1</v>
      </c>
      <c r="E147" s="22" t="s">
        <v>88</v>
      </c>
      <c r="F147" s="22">
        <v>1</v>
      </c>
      <c r="G147" s="22" t="s">
        <v>88</v>
      </c>
      <c r="H147" s="22">
        <v>3318</v>
      </c>
      <c r="I147" s="22">
        <f t="shared" si="11"/>
        <v>3318</v>
      </c>
      <c r="J147" s="32" t="s">
        <v>155</v>
      </c>
    </row>
    <row r="148" spans="1:10">
      <c r="A148" s="39"/>
      <c r="B148" s="44"/>
      <c r="C148" s="41" t="s">
        <v>156</v>
      </c>
      <c r="D148" s="41">
        <v>1</v>
      </c>
      <c r="E148" s="41" t="s">
        <v>31</v>
      </c>
      <c r="F148" s="41">
        <v>1</v>
      </c>
      <c r="G148" s="41" t="s">
        <v>88</v>
      </c>
      <c r="H148" s="41">
        <v>7878</v>
      </c>
      <c r="I148" s="41">
        <f t="shared" si="11"/>
        <v>7878</v>
      </c>
      <c r="J148" s="59" t="s">
        <v>157</v>
      </c>
    </row>
    <row r="149" spans="1:10">
      <c r="A149" s="39"/>
      <c r="B149" s="44"/>
      <c r="C149" s="41" t="s">
        <v>108</v>
      </c>
      <c r="D149" s="41">
        <v>1</v>
      </c>
      <c r="E149" s="41" t="s">
        <v>31</v>
      </c>
      <c r="F149" s="41">
        <v>1</v>
      </c>
      <c r="G149" s="41" t="s">
        <v>88</v>
      </c>
      <c r="H149" s="41">
        <v>134</v>
      </c>
      <c r="I149" s="41">
        <f t="shared" si="11"/>
        <v>134</v>
      </c>
      <c r="J149" s="59"/>
    </row>
    <row r="150" spans="1:10">
      <c r="A150" s="39"/>
      <c r="B150" s="44"/>
      <c r="C150" s="67" t="s">
        <v>158</v>
      </c>
      <c r="D150" s="37">
        <v>60</v>
      </c>
      <c r="E150" s="37" t="s">
        <v>87</v>
      </c>
      <c r="F150" s="37">
        <v>1</v>
      </c>
      <c r="G150" s="37" t="s">
        <v>88</v>
      </c>
      <c r="H150" s="37">
        <v>400</v>
      </c>
      <c r="I150" s="37">
        <f t="shared" si="11"/>
        <v>24000</v>
      </c>
      <c r="J150" s="52" t="s">
        <v>159</v>
      </c>
    </row>
    <row r="151" spans="1:10">
      <c r="A151" s="39"/>
      <c r="B151" s="44"/>
      <c r="C151" s="68" t="s">
        <v>160</v>
      </c>
      <c r="D151" s="37">
        <v>1</v>
      </c>
      <c r="E151" s="37" t="s">
        <v>87</v>
      </c>
      <c r="F151" s="37">
        <v>1</v>
      </c>
      <c r="G151" s="37" t="s">
        <v>88</v>
      </c>
      <c r="H151" s="37">
        <v>904</v>
      </c>
      <c r="I151" s="37">
        <f t="shared" si="11"/>
        <v>904</v>
      </c>
      <c r="J151" s="52"/>
    </row>
    <row r="152" spans="1:10">
      <c r="A152" s="39"/>
      <c r="B152" s="44"/>
      <c r="C152" s="42" t="s">
        <v>161</v>
      </c>
      <c r="D152" s="69">
        <v>1</v>
      </c>
      <c r="E152" s="69" t="s">
        <v>31</v>
      </c>
      <c r="F152" s="69">
        <v>1</v>
      </c>
      <c r="G152" s="69" t="s">
        <v>88</v>
      </c>
      <c r="H152" s="69">
        <v>251790.04</v>
      </c>
      <c r="I152" s="69">
        <f t="shared" ref="I152:I155" si="12">D152*F152*H152</f>
        <v>251790.04</v>
      </c>
      <c r="J152" s="80" t="s">
        <v>162</v>
      </c>
    </row>
    <row r="153" spans="1:10">
      <c r="A153" s="39"/>
      <c r="B153" s="42" t="s">
        <v>163</v>
      </c>
      <c r="C153" s="45" t="s">
        <v>144</v>
      </c>
      <c r="D153" s="19">
        <v>13</v>
      </c>
      <c r="E153" s="19" t="s">
        <v>87</v>
      </c>
      <c r="F153" s="19">
        <v>1</v>
      </c>
      <c r="G153" s="19" t="s">
        <v>88</v>
      </c>
      <c r="H153" s="19">
        <v>168</v>
      </c>
      <c r="I153" s="19">
        <f t="shared" si="12"/>
        <v>2184</v>
      </c>
      <c r="J153" s="30"/>
    </row>
    <row r="154" spans="1:10">
      <c r="A154" s="39"/>
      <c r="B154" s="42"/>
      <c r="C154" s="46" t="s">
        <v>94</v>
      </c>
      <c r="D154" s="22">
        <v>15</v>
      </c>
      <c r="E154" s="22" t="s">
        <v>87</v>
      </c>
      <c r="F154" s="22">
        <v>1</v>
      </c>
      <c r="G154" s="22" t="s">
        <v>88</v>
      </c>
      <c r="H154" s="22">
        <v>260</v>
      </c>
      <c r="I154" s="22">
        <f t="shared" si="12"/>
        <v>3900</v>
      </c>
      <c r="J154" s="32"/>
    </row>
    <row r="155" spans="1:10">
      <c r="A155" s="39"/>
      <c r="B155" s="42"/>
      <c r="C155" s="41" t="s">
        <v>145</v>
      </c>
      <c r="D155" s="41">
        <v>36</v>
      </c>
      <c r="E155" s="41" t="s">
        <v>87</v>
      </c>
      <c r="F155" s="41">
        <v>1</v>
      </c>
      <c r="G155" s="41" t="s">
        <v>88</v>
      </c>
      <c r="H155" s="41">
        <v>238</v>
      </c>
      <c r="I155" s="41">
        <f t="shared" si="12"/>
        <v>8568</v>
      </c>
      <c r="J155" s="41"/>
    </row>
    <row r="156" spans="1:10">
      <c r="A156" s="39"/>
      <c r="B156" s="42"/>
      <c r="C156" s="48" t="s">
        <v>146</v>
      </c>
      <c r="D156" s="37">
        <v>44</v>
      </c>
      <c r="E156" s="37" t="s">
        <v>87</v>
      </c>
      <c r="F156" s="37">
        <v>1</v>
      </c>
      <c r="G156" s="37" t="s">
        <v>88</v>
      </c>
      <c r="H156" s="37">
        <v>248</v>
      </c>
      <c r="I156" s="68">
        <f t="shared" ref="I156:I162" si="13">D156*F156*H156</f>
        <v>10912</v>
      </c>
      <c r="J156" s="62"/>
    </row>
    <row r="157" spans="1:10">
      <c r="A157" s="39"/>
      <c r="B157" s="40" t="s">
        <v>164</v>
      </c>
      <c r="C157" s="45" t="s">
        <v>111</v>
      </c>
      <c r="D157" s="19">
        <v>197</v>
      </c>
      <c r="E157" s="19" t="s">
        <v>87</v>
      </c>
      <c r="F157" s="19">
        <v>1</v>
      </c>
      <c r="G157" s="19" t="s">
        <v>88</v>
      </c>
      <c r="H157" s="19">
        <v>260</v>
      </c>
      <c r="I157" s="19">
        <f t="shared" si="13"/>
        <v>51220</v>
      </c>
      <c r="J157" s="30"/>
    </row>
    <row r="158" spans="1:10">
      <c r="A158" s="39"/>
      <c r="B158" s="44"/>
      <c r="C158" s="46" t="s">
        <v>104</v>
      </c>
      <c r="D158" s="22">
        <v>279</v>
      </c>
      <c r="E158" s="22" t="s">
        <v>87</v>
      </c>
      <c r="F158" s="22">
        <v>1</v>
      </c>
      <c r="G158" s="22" t="s">
        <v>88</v>
      </c>
      <c r="H158" s="22">
        <v>260</v>
      </c>
      <c r="I158" s="22">
        <f t="shared" si="13"/>
        <v>72540</v>
      </c>
      <c r="J158" s="32"/>
    </row>
    <row r="159" spans="1:10">
      <c r="A159" s="39"/>
      <c r="B159" s="44"/>
      <c r="C159" s="41" t="s">
        <v>95</v>
      </c>
      <c r="D159" s="41">
        <v>210</v>
      </c>
      <c r="E159" s="41" t="s">
        <v>87</v>
      </c>
      <c r="F159" s="41">
        <v>1</v>
      </c>
      <c r="G159" s="41" t="s">
        <v>88</v>
      </c>
      <c r="H159" s="41">
        <v>238</v>
      </c>
      <c r="I159" s="41">
        <f t="shared" si="13"/>
        <v>49980</v>
      </c>
      <c r="J159" s="41"/>
    </row>
    <row r="160" spans="1:10">
      <c r="A160" s="39"/>
      <c r="B160" s="47"/>
      <c r="C160" s="48" t="s">
        <v>112</v>
      </c>
      <c r="D160" s="37">
        <v>120</v>
      </c>
      <c r="E160" s="37" t="s">
        <v>87</v>
      </c>
      <c r="F160" s="37">
        <v>1</v>
      </c>
      <c r="G160" s="37" t="s">
        <v>88</v>
      </c>
      <c r="H160" s="37">
        <v>218</v>
      </c>
      <c r="I160" s="37">
        <f t="shared" si="13"/>
        <v>26160</v>
      </c>
      <c r="J160" s="62"/>
    </row>
    <row r="161" spans="1:10">
      <c r="A161" s="39"/>
      <c r="B161" s="44" t="s">
        <v>165</v>
      </c>
      <c r="C161" s="43" t="s">
        <v>166</v>
      </c>
      <c r="D161" s="43">
        <v>1</v>
      </c>
      <c r="E161" s="43" t="s">
        <v>99</v>
      </c>
      <c r="F161" s="43">
        <v>1</v>
      </c>
      <c r="G161" s="43" t="s">
        <v>88</v>
      </c>
      <c r="H161" s="43">
        <v>6203</v>
      </c>
      <c r="I161" s="43">
        <f t="shared" si="13"/>
        <v>6203</v>
      </c>
      <c r="J161" s="63" t="s">
        <v>167</v>
      </c>
    </row>
    <row r="162" spans="1:10">
      <c r="A162" s="39"/>
      <c r="B162" s="44"/>
      <c r="C162" s="43" t="s">
        <v>168</v>
      </c>
      <c r="D162" s="43">
        <v>1</v>
      </c>
      <c r="E162" s="43" t="s">
        <v>99</v>
      </c>
      <c r="F162" s="43">
        <v>1</v>
      </c>
      <c r="G162" s="43" t="s">
        <v>88</v>
      </c>
      <c r="H162" s="43">
        <v>3960</v>
      </c>
      <c r="I162" s="43">
        <f t="shared" si="13"/>
        <v>3960</v>
      </c>
      <c r="J162" s="63" t="s">
        <v>169</v>
      </c>
    </row>
    <row r="163" spans="1:10">
      <c r="A163" s="39"/>
      <c r="B163" s="44"/>
      <c r="C163" s="45" t="s">
        <v>124</v>
      </c>
      <c r="D163" s="19">
        <v>1</v>
      </c>
      <c r="E163" s="19" t="s">
        <v>31</v>
      </c>
      <c r="F163" s="19">
        <v>1</v>
      </c>
      <c r="G163" s="19" t="s">
        <v>32</v>
      </c>
      <c r="H163" s="19">
        <v>938</v>
      </c>
      <c r="I163" s="19">
        <f t="shared" ref="I163:I175" si="14">D163*F163*H163</f>
        <v>938</v>
      </c>
      <c r="J163" s="30" t="s">
        <v>170</v>
      </c>
    </row>
    <row r="164" spans="1:10">
      <c r="A164" s="39"/>
      <c r="B164" s="44"/>
      <c r="C164" s="50" t="s">
        <v>122</v>
      </c>
      <c r="D164" s="19">
        <v>1</v>
      </c>
      <c r="E164" s="19" t="s">
        <v>31</v>
      </c>
      <c r="F164" s="19">
        <v>1</v>
      </c>
      <c r="G164" s="19" t="s">
        <v>32</v>
      </c>
      <c r="H164" s="19">
        <v>905</v>
      </c>
      <c r="I164" s="19">
        <f t="shared" si="14"/>
        <v>905</v>
      </c>
      <c r="J164" s="65" t="s">
        <v>171</v>
      </c>
    </row>
    <row r="165" spans="1:10">
      <c r="A165" s="39"/>
      <c r="B165" s="44"/>
      <c r="C165" s="50" t="s">
        <v>172</v>
      </c>
      <c r="D165" s="19">
        <v>1</v>
      </c>
      <c r="E165" s="19" t="s">
        <v>31</v>
      </c>
      <c r="F165" s="19">
        <v>1</v>
      </c>
      <c r="G165" s="19" t="s">
        <v>32</v>
      </c>
      <c r="H165" s="19">
        <v>294</v>
      </c>
      <c r="I165" s="19">
        <f t="shared" si="14"/>
        <v>294</v>
      </c>
      <c r="J165" s="30" t="s">
        <v>173</v>
      </c>
    </row>
    <row r="166" spans="1:10">
      <c r="A166" s="39"/>
      <c r="B166" s="44"/>
      <c r="C166" s="46" t="s">
        <v>174</v>
      </c>
      <c r="D166" s="22">
        <v>1</v>
      </c>
      <c r="E166" s="22" t="s">
        <v>88</v>
      </c>
      <c r="F166" s="22">
        <v>1</v>
      </c>
      <c r="G166" s="22" t="s">
        <v>32</v>
      </c>
      <c r="H166" s="22">
        <v>782</v>
      </c>
      <c r="I166" s="22">
        <f t="shared" si="14"/>
        <v>782</v>
      </c>
      <c r="J166" s="32" t="s">
        <v>56</v>
      </c>
    </row>
    <row r="167" spans="1:10">
      <c r="A167" s="39"/>
      <c r="B167" s="44"/>
      <c r="C167" s="70" t="s">
        <v>175</v>
      </c>
      <c r="D167" s="69">
        <v>106</v>
      </c>
      <c r="E167" s="69" t="s">
        <v>87</v>
      </c>
      <c r="F167" s="69">
        <v>1</v>
      </c>
      <c r="G167" s="69" t="s">
        <v>88</v>
      </c>
      <c r="H167" s="69">
        <v>238</v>
      </c>
      <c r="I167" s="69">
        <f t="shared" si="14"/>
        <v>25228</v>
      </c>
      <c r="J167" s="80"/>
    </row>
    <row r="168" spans="1:10">
      <c r="A168" s="39"/>
      <c r="B168" s="47"/>
      <c r="C168" s="48" t="s">
        <v>176</v>
      </c>
      <c r="D168" s="37">
        <v>1</v>
      </c>
      <c r="E168" s="37" t="s">
        <v>87</v>
      </c>
      <c r="F168" s="37">
        <v>1</v>
      </c>
      <c r="G168" s="37" t="s">
        <v>88</v>
      </c>
      <c r="H168" s="37">
        <v>1176.7</v>
      </c>
      <c r="I168" s="37">
        <f t="shared" si="14"/>
        <v>1176.7</v>
      </c>
      <c r="J168" s="62" t="s">
        <v>177</v>
      </c>
    </row>
    <row r="169" spans="1:10">
      <c r="A169" s="39"/>
      <c r="B169" s="40" t="s">
        <v>178</v>
      </c>
      <c r="C169" s="45" t="s">
        <v>144</v>
      </c>
      <c r="D169" s="19">
        <v>26</v>
      </c>
      <c r="E169" s="19" t="s">
        <v>87</v>
      </c>
      <c r="F169" s="19">
        <v>1</v>
      </c>
      <c r="G169" s="19" t="s">
        <v>88</v>
      </c>
      <c r="H169" s="19">
        <v>168</v>
      </c>
      <c r="I169" s="19">
        <f t="shared" si="14"/>
        <v>4368</v>
      </c>
      <c r="J169" s="81"/>
    </row>
    <row r="170" spans="1:10">
      <c r="A170" s="39"/>
      <c r="B170" s="44"/>
      <c r="C170" s="46" t="s">
        <v>94</v>
      </c>
      <c r="D170" s="22">
        <v>15</v>
      </c>
      <c r="E170" s="22" t="s">
        <v>87</v>
      </c>
      <c r="F170" s="22">
        <v>1</v>
      </c>
      <c r="G170" s="22" t="s">
        <v>88</v>
      </c>
      <c r="H170" s="22">
        <v>260</v>
      </c>
      <c r="I170" s="22">
        <f t="shared" si="14"/>
        <v>3900</v>
      </c>
      <c r="J170" s="82"/>
    </row>
    <row r="171" spans="1:10">
      <c r="A171" s="39"/>
      <c r="B171" s="44"/>
      <c r="C171" s="41" t="s">
        <v>86</v>
      </c>
      <c r="D171" s="41">
        <v>45</v>
      </c>
      <c r="E171" s="41" t="s">
        <v>87</v>
      </c>
      <c r="F171" s="41">
        <v>1</v>
      </c>
      <c r="G171" s="41" t="s">
        <v>88</v>
      </c>
      <c r="H171" s="41">
        <v>238</v>
      </c>
      <c r="I171" s="41">
        <f t="shared" si="14"/>
        <v>10710</v>
      </c>
      <c r="J171" s="26"/>
    </row>
    <row r="172" spans="1:10">
      <c r="A172" s="39"/>
      <c r="B172" s="44"/>
      <c r="C172" s="48" t="s">
        <v>146</v>
      </c>
      <c r="D172" s="37">
        <v>30</v>
      </c>
      <c r="E172" s="37" t="s">
        <v>87</v>
      </c>
      <c r="F172" s="37">
        <v>1</v>
      </c>
      <c r="G172" s="37" t="s">
        <v>88</v>
      </c>
      <c r="H172" s="37">
        <v>248</v>
      </c>
      <c r="I172" s="68">
        <f t="shared" si="14"/>
        <v>7440</v>
      </c>
      <c r="J172" s="83"/>
    </row>
    <row r="173" spans="1:10">
      <c r="A173" s="39"/>
      <c r="B173" s="40" t="s">
        <v>179</v>
      </c>
      <c r="C173" s="45" t="s">
        <v>180</v>
      </c>
      <c r="D173" s="19">
        <v>20</v>
      </c>
      <c r="E173" s="19" t="s">
        <v>87</v>
      </c>
      <c r="F173" s="19">
        <v>1</v>
      </c>
      <c r="G173" s="19" t="s">
        <v>88</v>
      </c>
      <c r="H173" s="19">
        <v>800</v>
      </c>
      <c r="I173" s="19">
        <f t="shared" si="14"/>
        <v>16000</v>
      </c>
      <c r="J173" s="81" t="s">
        <v>181</v>
      </c>
    </row>
    <row r="174" spans="1:10">
      <c r="A174" s="39"/>
      <c r="B174" s="44"/>
      <c r="C174" s="45" t="s">
        <v>182</v>
      </c>
      <c r="D174" s="19">
        <v>1</v>
      </c>
      <c r="E174" s="19" t="s">
        <v>183</v>
      </c>
      <c r="F174" s="19">
        <v>1</v>
      </c>
      <c r="G174" s="19" t="s">
        <v>32</v>
      </c>
      <c r="H174" s="19">
        <v>3000</v>
      </c>
      <c r="I174" s="19">
        <f t="shared" si="14"/>
        <v>3000</v>
      </c>
      <c r="J174" s="81"/>
    </row>
    <row r="175" spans="1:10">
      <c r="A175" s="39"/>
      <c r="B175" s="47"/>
      <c r="C175" s="45" t="s">
        <v>184</v>
      </c>
      <c r="D175" s="19">
        <v>28</v>
      </c>
      <c r="E175" s="19" t="s">
        <v>99</v>
      </c>
      <c r="F175" s="19">
        <v>1</v>
      </c>
      <c r="G175" s="19" t="s">
        <v>88</v>
      </c>
      <c r="H175" s="20">
        <v>5500</v>
      </c>
      <c r="I175" s="19">
        <f t="shared" si="14"/>
        <v>154000</v>
      </c>
      <c r="J175" s="30" t="s">
        <v>185</v>
      </c>
    </row>
    <row r="176" spans="1:10">
      <c r="A176" s="39"/>
      <c r="B176" s="40" t="s">
        <v>186</v>
      </c>
      <c r="C176" s="45" t="s">
        <v>122</v>
      </c>
      <c r="D176" s="19">
        <v>1</v>
      </c>
      <c r="E176" s="19" t="s">
        <v>31</v>
      </c>
      <c r="F176" s="19">
        <v>1</v>
      </c>
      <c r="G176" s="19" t="s">
        <v>32</v>
      </c>
      <c r="H176" s="19">
        <v>156</v>
      </c>
      <c r="I176" s="19">
        <f t="shared" ref="I175:I190" si="15">D176*F176*H176</f>
        <v>156</v>
      </c>
      <c r="J176" s="30" t="s">
        <v>187</v>
      </c>
    </row>
    <row r="177" spans="1:10">
      <c r="A177" s="39"/>
      <c r="B177" s="44"/>
      <c r="C177" s="45" t="s">
        <v>144</v>
      </c>
      <c r="D177" s="19">
        <v>4</v>
      </c>
      <c r="E177" s="19" t="s">
        <v>87</v>
      </c>
      <c r="F177" s="19">
        <v>1</v>
      </c>
      <c r="G177" s="19" t="s">
        <v>88</v>
      </c>
      <c r="H177" s="19">
        <v>168</v>
      </c>
      <c r="I177" s="19">
        <f t="shared" si="15"/>
        <v>672</v>
      </c>
      <c r="J177" s="30"/>
    </row>
    <row r="178" spans="1:10">
      <c r="A178" s="39"/>
      <c r="B178" s="44"/>
      <c r="C178" s="46" t="s">
        <v>104</v>
      </c>
      <c r="D178" s="22">
        <v>5</v>
      </c>
      <c r="E178" s="22" t="s">
        <v>87</v>
      </c>
      <c r="F178" s="22">
        <v>1</v>
      </c>
      <c r="G178" s="22" t="s">
        <v>88</v>
      </c>
      <c r="H178" s="22">
        <v>260</v>
      </c>
      <c r="I178" s="22">
        <f t="shared" si="15"/>
        <v>1300</v>
      </c>
      <c r="J178" s="32"/>
    </row>
    <row r="179" spans="1:10">
      <c r="A179" s="39"/>
      <c r="B179" s="44"/>
      <c r="C179" s="46" t="s">
        <v>94</v>
      </c>
      <c r="D179" s="22">
        <v>1</v>
      </c>
      <c r="E179" s="22" t="s">
        <v>87</v>
      </c>
      <c r="F179" s="22">
        <v>1</v>
      </c>
      <c r="G179" s="22" t="s">
        <v>88</v>
      </c>
      <c r="H179" s="22">
        <v>260</v>
      </c>
      <c r="I179" s="22">
        <f t="shared" si="15"/>
        <v>260</v>
      </c>
      <c r="J179" s="32" t="s">
        <v>188</v>
      </c>
    </row>
    <row r="180" spans="1:10">
      <c r="A180" s="39"/>
      <c r="B180" s="44"/>
      <c r="C180" s="41" t="s">
        <v>95</v>
      </c>
      <c r="D180" s="41">
        <v>85</v>
      </c>
      <c r="E180" s="41" t="s">
        <v>87</v>
      </c>
      <c r="F180" s="41">
        <v>1</v>
      </c>
      <c r="G180" s="41" t="s">
        <v>88</v>
      </c>
      <c r="H180" s="41">
        <v>238</v>
      </c>
      <c r="I180" s="41">
        <f t="shared" si="15"/>
        <v>20230</v>
      </c>
      <c r="J180" s="41"/>
    </row>
    <row r="181" spans="1:10">
      <c r="A181" s="39"/>
      <c r="B181" s="44"/>
      <c r="C181" s="41" t="s">
        <v>108</v>
      </c>
      <c r="D181" s="41">
        <v>1</v>
      </c>
      <c r="E181" s="41" t="s">
        <v>31</v>
      </c>
      <c r="F181" s="41">
        <v>1</v>
      </c>
      <c r="G181" s="41" t="s">
        <v>32</v>
      </c>
      <c r="H181" s="41">
        <v>38</v>
      </c>
      <c r="I181" s="41">
        <f t="shared" si="15"/>
        <v>38</v>
      </c>
      <c r="J181" s="41"/>
    </row>
    <row r="182" spans="1:10">
      <c r="A182" s="39"/>
      <c r="B182" s="44"/>
      <c r="C182" s="41" t="s">
        <v>189</v>
      </c>
      <c r="D182" s="41">
        <v>1</v>
      </c>
      <c r="E182" s="41" t="s">
        <v>31</v>
      </c>
      <c r="F182" s="41">
        <v>1</v>
      </c>
      <c r="G182" s="41" t="s">
        <v>88</v>
      </c>
      <c r="H182" s="41">
        <v>2698</v>
      </c>
      <c r="I182" s="41">
        <f t="shared" si="15"/>
        <v>2698</v>
      </c>
      <c r="J182" s="59" t="s">
        <v>39</v>
      </c>
    </row>
    <row r="183" spans="1:10">
      <c r="A183" s="39"/>
      <c r="B183" s="42" t="s">
        <v>190</v>
      </c>
      <c r="C183" s="71" t="s">
        <v>191</v>
      </c>
      <c r="D183" s="43">
        <v>1</v>
      </c>
      <c r="E183" s="43" t="s">
        <v>99</v>
      </c>
      <c r="F183" s="43">
        <v>1</v>
      </c>
      <c r="G183" s="43" t="s">
        <v>88</v>
      </c>
      <c r="H183" s="43">
        <v>8996</v>
      </c>
      <c r="I183" s="43">
        <f t="shared" si="15"/>
        <v>8996</v>
      </c>
      <c r="J183" s="64"/>
    </row>
    <row r="184" spans="1:10">
      <c r="A184" s="39"/>
      <c r="B184" s="40" t="s">
        <v>192</v>
      </c>
      <c r="C184" s="72" t="s">
        <v>193</v>
      </c>
      <c r="D184" s="43">
        <v>1</v>
      </c>
      <c r="E184" s="73" t="s">
        <v>31</v>
      </c>
      <c r="F184" s="73">
        <v>1</v>
      </c>
      <c r="G184" s="73" t="s">
        <v>32</v>
      </c>
      <c r="H184" s="73">
        <v>4463</v>
      </c>
      <c r="I184" s="73">
        <f t="shared" si="15"/>
        <v>4463</v>
      </c>
      <c r="J184" s="84"/>
    </row>
    <row r="185" spans="1:10">
      <c r="A185" s="39"/>
      <c r="B185" s="44"/>
      <c r="C185" s="72" t="s">
        <v>194</v>
      </c>
      <c r="D185" s="43">
        <v>1</v>
      </c>
      <c r="E185" s="73" t="s">
        <v>31</v>
      </c>
      <c r="F185" s="73">
        <v>1</v>
      </c>
      <c r="G185" s="73" t="s">
        <v>88</v>
      </c>
      <c r="H185" s="73">
        <v>435</v>
      </c>
      <c r="I185" s="73">
        <f t="shared" si="15"/>
        <v>435</v>
      </c>
      <c r="J185" s="84"/>
    </row>
    <row r="186" spans="1:10">
      <c r="A186" s="39"/>
      <c r="B186" s="44"/>
      <c r="C186" s="72" t="s">
        <v>195</v>
      </c>
      <c r="D186" s="43">
        <v>1</v>
      </c>
      <c r="E186" s="73" t="s">
        <v>31</v>
      </c>
      <c r="F186" s="73">
        <v>1</v>
      </c>
      <c r="G186" s="73" t="s">
        <v>88</v>
      </c>
      <c r="H186" s="73">
        <v>213</v>
      </c>
      <c r="I186" s="73">
        <f t="shared" si="15"/>
        <v>213</v>
      </c>
      <c r="J186" s="84" t="s">
        <v>177</v>
      </c>
    </row>
    <row r="187" spans="1:10">
      <c r="A187" s="39"/>
      <c r="B187" s="44"/>
      <c r="C187" s="74"/>
      <c r="D187" s="43">
        <v>1</v>
      </c>
      <c r="E187" s="73" t="s">
        <v>31</v>
      </c>
      <c r="F187" s="73">
        <v>1</v>
      </c>
      <c r="G187" s="73" t="s">
        <v>88</v>
      </c>
      <c r="H187" s="73">
        <v>5090</v>
      </c>
      <c r="I187" s="73">
        <f t="shared" si="15"/>
        <v>5090</v>
      </c>
      <c r="J187" s="84"/>
    </row>
    <row r="188" spans="1:10">
      <c r="A188" s="39"/>
      <c r="B188" s="40" t="s">
        <v>196</v>
      </c>
      <c r="C188" s="70" t="s">
        <v>197</v>
      </c>
      <c r="D188" s="42">
        <v>1</v>
      </c>
      <c r="E188" s="69" t="s">
        <v>31</v>
      </c>
      <c r="F188" s="42">
        <v>1</v>
      </c>
      <c r="G188" s="42" t="s">
        <v>32</v>
      </c>
      <c r="H188" s="75">
        <v>245235</v>
      </c>
      <c r="I188" s="69">
        <f t="shared" si="15"/>
        <v>245235</v>
      </c>
      <c r="J188" s="80"/>
    </row>
    <row r="189" spans="1:10">
      <c r="A189" s="39"/>
      <c r="B189" s="47"/>
      <c r="C189" s="70" t="s">
        <v>198</v>
      </c>
      <c r="D189" s="42">
        <v>1</v>
      </c>
      <c r="E189" s="69" t="s">
        <v>31</v>
      </c>
      <c r="F189" s="42">
        <v>1</v>
      </c>
      <c r="G189" s="42" t="s">
        <v>32</v>
      </c>
      <c r="H189" s="69">
        <v>2280</v>
      </c>
      <c r="I189" s="69">
        <f t="shared" si="15"/>
        <v>2280</v>
      </c>
      <c r="J189" s="80"/>
    </row>
    <row r="190" spans="1:10">
      <c r="A190" s="39"/>
      <c r="B190" s="47" t="s">
        <v>199</v>
      </c>
      <c r="C190" s="70" t="s">
        <v>200</v>
      </c>
      <c r="D190" s="42">
        <v>1</v>
      </c>
      <c r="E190" s="69" t="s">
        <v>31</v>
      </c>
      <c r="F190" s="42">
        <v>1</v>
      </c>
      <c r="G190" s="42" t="s">
        <v>32</v>
      </c>
      <c r="H190" s="69">
        <v>20000</v>
      </c>
      <c r="I190" s="69">
        <f t="shared" si="15"/>
        <v>20000</v>
      </c>
      <c r="J190" s="80"/>
    </row>
    <row r="191" spans="1:10">
      <c r="A191" s="8" t="s">
        <v>201</v>
      </c>
      <c r="B191" s="8"/>
      <c r="C191" s="8"/>
      <c r="D191" s="8"/>
      <c r="E191" s="8"/>
      <c r="F191" s="8"/>
      <c r="G191" s="8"/>
      <c r="H191" s="8"/>
      <c r="I191" s="54">
        <f>SUM(I97:I190)</f>
        <v>1723814.44</v>
      </c>
      <c r="J191" s="55"/>
    </row>
    <row r="192" spans="1:10">
      <c r="A192" s="76" t="s">
        <v>202</v>
      </c>
      <c r="B192" s="77" t="s">
        <v>203</v>
      </c>
      <c r="C192" s="78"/>
      <c r="D192" s="42">
        <v>1</v>
      </c>
      <c r="E192" s="42" t="s">
        <v>204</v>
      </c>
      <c r="F192" s="42">
        <v>1</v>
      </c>
      <c r="G192" s="42" t="s">
        <v>205</v>
      </c>
      <c r="H192" s="79">
        <v>746970</v>
      </c>
      <c r="I192" s="69">
        <f>D192*H192*F192</f>
        <v>746970</v>
      </c>
      <c r="J192" s="85"/>
    </row>
    <row r="193" spans="1:10">
      <c r="A193" s="8" t="s">
        <v>206</v>
      </c>
      <c r="B193" s="8"/>
      <c r="C193" s="8"/>
      <c r="D193" s="8"/>
      <c r="E193" s="8"/>
      <c r="F193" s="8"/>
      <c r="G193" s="8"/>
      <c r="H193" s="8"/>
      <c r="I193" s="54">
        <f>SUM(I192:I192)</f>
        <v>746970</v>
      </c>
      <c r="J193" s="55"/>
    </row>
    <row r="194" spans="1:10">
      <c r="A194" s="86" t="s">
        <v>207</v>
      </c>
      <c r="B194" s="87" t="s">
        <v>208</v>
      </c>
      <c r="C194" s="88" t="s">
        <v>209</v>
      </c>
      <c r="D194" s="19">
        <v>1</v>
      </c>
      <c r="E194" s="19" t="s">
        <v>183</v>
      </c>
      <c r="F194" s="19">
        <v>1</v>
      </c>
      <c r="G194" s="19" t="s">
        <v>32</v>
      </c>
      <c r="H194" s="19">
        <v>160000</v>
      </c>
      <c r="I194" s="19">
        <f>D194*H194*F194</f>
        <v>160000</v>
      </c>
      <c r="J194" s="105"/>
    </row>
    <row r="195" spans="1:10">
      <c r="A195" s="86"/>
      <c r="B195" s="59" t="s">
        <v>210</v>
      </c>
      <c r="C195" s="41"/>
      <c r="D195" s="41">
        <v>1</v>
      </c>
      <c r="E195" s="41" t="s">
        <v>183</v>
      </c>
      <c r="F195" s="41">
        <v>1</v>
      </c>
      <c r="G195" s="41" t="s">
        <v>32</v>
      </c>
      <c r="H195" s="41">
        <v>1800</v>
      </c>
      <c r="I195" s="41">
        <f>D195*F195*H195</f>
        <v>1800</v>
      </c>
      <c r="J195" s="41"/>
    </row>
    <row r="196" spans="1:10">
      <c r="A196" s="86"/>
      <c r="B196" s="59" t="s">
        <v>211</v>
      </c>
      <c r="C196" s="41" t="s">
        <v>212</v>
      </c>
      <c r="D196" s="41">
        <v>1</v>
      </c>
      <c r="E196" s="41" t="s">
        <v>183</v>
      </c>
      <c r="F196" s="41">
        <v>1</v>
      </c>
      <c r="G196" s="41" t="s">
        <v>32</v>
      </c>
      <c r="H196" s="41">
        <v>35000</v>
      </c>
      <c r="I196" s="41">
        <f>D196*F196*H196</f>
        <v>35000</v>
      </c>
      <c r="J196" s="41"/>
    </row>
    <row r="197" spans="1:10">
      <c r="A197" s="89" t="s">
        <v>213</v>
      </c>
      <c r="B197" s="89"/>
      <c r="C197" s="89"/>
      <c r="D197" s="89"/>
      <c r="E197" s="89"/>
      <c r="F197" s="89"/>
      <c r="G197" s="89"/>
      <c r="H197" s="89"/>
      <c r="I197" s="106">
        <f>SUM(I194:I196)</f>
        <v>196800</v>
      </c>
      <c r="J197" s="107"/>
    </row>
    <row r="198" spans="1:10">
      <c r="A198" s="90" t="s">
        <v>214</v>
      </c>
      <c r="B198" s="91" t="s">
        <v>215</v>
      </c>
      <c r="C198" s="92" t="s">
        <v>216</v>
      </c>
      <c r="D198" s="42">
        <v>1</v>
      </c>
      <c r="E198" s="42" t="s">
        <v>31</v>
      </c>
      <c r="F198" s="42">
        <v>1</v>
      </c>
      <c r="G198" s="42" t="s">
        <v>32</v>
      </c>
      <c r="H198" s="40">
        <v>1248</v>
      </c>
      <c r="I198" s="95">
        <f t="shared" ref="I198:I208" si="16">D198*F198*H198</f>
        <v>1248</v>
      </c>
      <c r="J198" s="108" t="s">
        <v>217</v>
      </c>
    </row>
    <row r="199" spans="1:10">
      <c r="A199" s="90"/>
      <c r="B199" s="93"/>
      <c r="C199" s="94">
        <v>43476</v>
      </c>
      <c r="D199" s="42">
        <v>1</v>
      </c>
      <c r="E199" s="42" t="s">
        <v>31</v>
      </c>
      <c r="F199" s="42">
        <v>1</v>
      </c>
      <c r="G199" s="42" t="s">
        <v>32</v>
      </c>
      <c r="H199" s="40">
        <v>603</v>
      </c>
      <c r="I199" s="95">
        <f t="shared" si="16"/>
        <v>603</v>
      </c>
      <c r="J199" s="108" t="s">
        <v>218</v>
      </c>
    </row>
    <row r="200" spans="1:10">
      <c r="A200" s="90"/>
      <c r="B200" s="93"/>
      <c r="C200" s="94">
        <v>43515</v>
      </c>
      <c r="D200" s="42">
        <v>1</v>
      </c>
      <c r="E200" s="42" t="s">
        <v>31</v>
      </c>
      <c r="F200" s="42">
        <v>1</v>
      </c>
      <c r="G200" s="42" t="s">
        <v>32</v>
      </c>
      <c r="H200" s="40">
        <v>7055.95</v>
      </c>
      <c r="I200" s="95">
        <f t="shared" si="16"/>
        <v>7055.95</v>
      </c>
      <c r="J200" s="108"/>
    </row>
    <row r="201" spans="1:10">
      <c r="A201" s="90"/>
      <c r="B201" s="93"/>
      <c r="C201" s="94">
        <v>43516</v>
      </c>
      <c r="D201" s="42">
        <v>1</v>
      </c>
      <c r="E201" s="42" t="s">
        <v>31</v>
      </c>
      <c r="F201" s="42">
        <v>1</v>
      </c>
      <c r="G201" s="42" t="s">
        <v>32</v>
      </c>
      <c r="H201" s="40">
        <v>2813</v>
      </c>
      <c r="I201" s="95">
        <f t="shared" si="16"/>
        <v>2813</v>
      </c>
      <c r="J201" s="108" t="s">
        <v>219</v>
      </c>
    </row>
    <row r="202" spans="1:10">
      <c r="A202" s="90"/>
      <c r="B202" s="93"/>
      <c r="C202" s="94">
        <v>43517</v>
      </c>
      <c r="D202" s="42">
        <v>1</v>
      </c>
      <c r="E202" s="42" t="s">
        <v>31</v>
      </c>
      <c r="F202" s="42">
        <v>1</v>
      </c>
      <c r="G202" s="42" t="s">
        <v>32</v>
      </c>
      <c r="H202" s="40">
        <v>2791</v>
      </c>
      <c r="I202" s="95">
        <f t="shared" si="16"/>
        <v>2791</v>
      </c>
      <c r="J202" s="108" t="s">
        <v>220</v>
      </c>
    </row>
    <row r="203" spans="1:10">
      <c r="A203" s="90"/>
      <c r="B203" s="91" t="s">
        <v>221</v>
      </c>
      <c r="C203" s="92"/>
      <c r="D203" s="40">
        <v>1</v>
      </c>
      <c r="E203" s="40" t="s">
        <v>31</v>
      </c>
      <c r="F203" s="40">
        <v>1</v>
      </c>
      <c r="G203" s="40" t="s">
        <v>32</v>
      </c>
      <c r="H203" s="95">
        <v>32762</v>
      </c>
      <c r="I203" s="95">
        <f t="shared" si="16"/>
        <v>32762</v>
      </c>
      <c r="J203" s="92" t="s">
        <v>162</v>
      </c>
    </row>
    <row r="204" spans="1:10">
      <c r="A204" s="90"/>
      <c r="B204" s="91" t="s">
        <v>222</v>
      </c>
      <c r="C204" s="92"/>
      <c r="D204" s="42">
        <v>1</v>
      </c>
      <c r="E204" s="42" t="s">
        <v>31</v>
      </c>
      <c r="F204" s="42">
        <v>1</v>
      </c>
      <c r="G204" s="42" t="s">
        <v>32</v>
      </c>
      <c r="H204" s="42">
        <v>19763.6</v>
      </c>
      <c r="I204" s="95">
        <f t="shared" si="16"/>
        <v>19763.6</v>
      </c>
      <c r="J204" s="109"/>
    </row>
    <row r="205" spans="1:10">
      <c r="A205" s="90"/>
      <c r="B205" s="91" t="s">
        <v>223</v>
      </c>
      <c r="C205" s="92"/>
      <c r="D205" s="42">
        <v>1</v>
      </c>
      <c r="E205" s="42" t="s">
        <v>31</v>
      </c>
      <c r="F205" s="42">
        <v>1</v>
      </c>
      <c r="G205" s="42" t="s">
        <v>32</v>
      </c>
      <c r="H205" s="42">
        <v>38745.1</v>
      </c>
      <c r="I205" s="95">
        <f t="shared" si="16"/>
        <v>38745.1</v>
      </c>
      <c r="J205" s="109"/>
    </row>
    <row r="206" spans="1:10">
      <c r="A206" s="90"/>
      <c r="B206" s="91" t="s">
        <v>224</v>
      </c>
      <c r="C206" s="92"/>
      <c r="D206" s="42">
        <v>1</v>
      </c>
      <c r="E206" s="42" t="s">
        <v>31</v>
      </c>
      <c r="F206" s="42">
        <v>1</v>
      </c>
      <c r="G206" s="42" t="s">
        <v>32</v>
      </c>
      <c r="H206" s="42">
        <v>25000</v>
      </c>
      <c r="I206" s="95">
        <f t="shared" si="16"/>
        <v>25000</v>
      </c>
      <c r="J206" s="109"/>
    </row>
    <row r="207" spans="1:10">
      <c r="A207" s="90"/>
      <c r="B207" s="59" t="s">
        <v>225</v>
      </c>
      <c r="C207" s="41"/>
      <c r="D207" s="41">
        <v>1</v>
      </c>
      <c r="E207" s="41" t="s">
        <v>183</v>
      </c>
      <c r="F207" s="41">
        <v>1</v>
      </c>
      <c r="G207" s="41" t="s">
        <v>32</v>
      </c>
      <c r="H207" s="41">
        <v>35000</v>
      </c>
      <c r="I207" s="110">
        <f t="shared" si="16"/>
        <v>35000</v>
      </c>
      <c r="J207" s="59"/>
    </row>
    <row r="208" spans="1:10">
      <c r="A208" s="90"/>
      <c r="B208" s="59" t="s">
        <v>226</v>
      </c>
      <c r="C208" s="41"/>
      <c r="D208" s="41">
        <v>1</v>
      </c>
      <c r="E208" s="41" t="s">
        <v>183</v>
      </c>
      <c r="F208" s="41">
        <v>1</v>
      </c>
      <c r="G208" s="41" t="s">
        <v>32</v>
      </c>
      <c r="H208" s="41">
        <v>39000</v>
      </c>
      <c r="I208" s="110">
        <f t="shared" si="16"/>
        <v>39000</v>
      </c>
      <c r="J208" s="59"/>
    </row>
    <row r="209" spans="1:10">
      <c r="A209" s="90"/>
      <c r="B209" s="96"/>
      <c r="C209" s="97" t="s">
        <v>227</v>
      </c>
      <c r="D209" s="73">
        <v>1</v>
      </c>
      <c r="E209" s="73" t="s">
        <v>31</v>
      </c>
      <c r="F209" s="73">
        <v>1</v>
      </c>
      <c r="G209" s="73" t="s">
        <v>32</v>
      </c>
      <c r="H209" s="73">
        <v>2850</v>
      </c>
      <c r="I209" s="111">
        <f t="shared" ref="I209:I217" si="17">D209*F209*H209</f>
        <v>2850</v>
      </c>
      <c r="J209" s="73"/>
    </row>
    <row r="210" spans="1:10">
      <c r="A210" s="90"/>
      <c r="B210" s="96"/>
      <c r="C210" s="97" t="s">
        <v>228</v>
      </c>
      <c r="D210" s="73">
        <v>1</v>
      </c>
      <c r="E210" s="73" t="s">
        <v>31</v>
      </c>
      <c r="F210" s="73">
        <v>1</v>
      </c>
      <c r="G210" s="73" t="s">
        <v>32</v>
      </c>
      <c r="H210" s="73">
        <v>5000</v>
      </c>
      <c r="I210" s="111">
        <f t="shared" si="17"/>
        <v>5000</v>
      </c>
      <c r="J210" s="73" t="s">
        <v>229</v>
      </c>
    </row>
    <row r="211" spans="1:10">
      <c r="A211" s="90"/>
      <c r="B211" s="96"/>
      <c r="C211" s="97" t="s">
        <v>230</v>
      </c>
      <c r="D211" s="73">
        <v>1</v>
      </c>
      <c r="E211" s="73" t="s">
        <v>31</v>
      </c>
      <c r="F211" s="73">
        <v>1200</v>
      </c>
      <c r="G211" s="73" t="s">
        <v>231</v>
      </c>
      <c r="H211" s="73">
        <v>7</v>
      </c>
      <c r="I211" s="111">
        <f t="shared" si="17"/>
        <v>8400</v>
      </c>
      <c r="J211" s="73" t="s">
        <v>232</v>
      </c>
    </row>
    <row r="212" spans="1:10">
      <c r="A212" s="90"/>
      <c r="B212" s="96"/>
      <c r="C212" s="97" t="s">
        <v>233</v>
      </c>
      <c r="D212" s="73">
        <v>1</v>
      </c>
      <c r="E212" s="73" t="s">
        <v>31</v>
      </c>
      <c r="F212" s="73">
        <v>1</v>
      </c>
      <c r="G212" s="73" t="s">
        <v>32</v>
      </c>
      <c r="H212" s="73">
        <v>500</v>
      </c>
      <c r="I212" s="111">
        <f t="shared" si="17"/>
        <v>500</v>
      </c>
      <c r="J212" s="73" t="s">
        <v>234</v>
      </c>
    </row>
    <row r="213" spans="1:10">
      <c r="A213" s="90"/>
      <c r="B213" s="96"/>
      <c r="C213" s="97" t="s">
        <v>235</v>
      </c>
      <c r="D213" s="73">
        <v>1</v>
      </c>
      <c r="E213" s="73" t="s">
        <v>31</v>
      </c>
      <c r="F213" s="73">
        <v>4</v>
      </c>
      <c r="G213" s="73" t="s">
        <v>236</v>
      </c>
      <c r="H213" s="73">
        <v>500</v>
      </c>
      <c r="I213" s="111">
        <f t="shared" si="17"/>
        <v>2000</v>
      </c>
      <c r="J213" s="73" t="s">
        <v>232</v>
      </c>
    </row>
    <row r="214" spans="1:10">
      <c r="A214" s="90"/>
      <c r="B214" s="96"/>
      <c r="C214" s="97" t="s">
        <v>237</v>
      </c>
      <c r="D214" s="73">
        <v>1</v>
      </c>
      <c r="E214" s="73" t="s">
        <v>31</v>
      </c>
      <c r="F214" s="73">
        <v>1</v>
      </c>
      <c r="G214" s="73" t="s">
        <v>32</v>
      </c>
      <c r="H214" s="73">
        <v>2560</v>
      </c>
      <c r="I214" s="111">
        <f t="shared" si="17"/>
        <v>2560</v>
      </c>
      <c r="J214" s="73" t="s">
        <v>238</v>
      </c>
    </row>
    <row r="215" spans="1:10">
      <c r="A215" s="90"/>
      <c r="B215" s="96"/>
      <c r="C215" s="97" t="s">
        <v>239</v>
      </c>
      <c r="D215" s="73">
        <v>1</v>
      </c>
      <c r="E215" s="73" t="s">
        <v>31</v>
      </c>
      <c r="F215" s="73">
        <v>1</v>
      </c>
      <c r="G215" s="73" t="s">
        <v>32</v>
      </c>
      <c r="H215" s="73">
        <v>1216</v>
      </c>
      <c r="I215" s="111">
        <f t="shared" si="17"/>
        <v>1216</v>
      </c>
      <c r="J215" s="73"/>
    </row>
    <row r="216" spans="1:10">
      <c r="A216" s="90"/>
      <c r="B216" s="96"/>
      <c r="C216" s="97" t="s">
        <v>240</v>
      </c>
      <c r="D216" s="73">
        <v>1</v>
      </c>
      <c r="E216" s="73" t="s">
        <v>31</v>
      </c>
      <c r="F216" s="73">
        <v>1</v>
      </c>
      <c r="G216" s="73" t="s">
        <v>32</v>
      </c>
      <c r="H216" s="73">
        <v>30116</v>
      </c>
      <c r="I216" s="111">
        <f t="shared" si="17"/>
        <v>30116</v>
      </c>
      <c r="J216" s="112" t="s">
        <v>241</v>
      </c>
    </row>
    <row r="217" spans="1:10">
      <c r="A217" s="90"/>
      <c r="B217" s="96"/>
      <c r="C217" s="97" t="s">
        <v>242</v>
      </c>
      <c r="D217" s="73">
        <v>1</v>
      </c>
      <c r="E217" s="73" t="s">
        <v>31</v>
      </c>
      <c r="F217" s="73">
        <v>1</v>
      </c>
      <c r="G217" s="73" t="s">
        <v>32</v>
      </c>
      <c r="H217" s="73">
        <v>9107.26</v>
      </c>
      <c r="I217" s="111">
        <f t="shared" si="17"/>
        <v>9107.26</v>
      </c>
      <c r="J217" s="73"/>
    </row>
    <row r="218" spans="1:10">
      <c r="A218" s="90"/>
      <c r="B218" s="96"/>
      <c r="C218" s="97" t="s">
        <v>243</v>
      </c>
      <c r="D218" s="73">
        <v>1</v>
      </c>
      <c r="E218" s="73" t="s">
        <v>31</v>
      </c>
      <c r="F218" s="73">
        <v>1</v>
      </c>
      <c r="G218" s="73" t="s">
        <v>32</v>
      </c>
      <c r="H218" s="73">
        <v>500</v>
      </c>
      <c r="I218" s="111"/>
      <c r="J218" s="113" t="s">
        <v>244</v>
      </c>
    </row>
    <row r="219" spans="1:10">
      <c r="A219" s="90"/>
      <c r="B219" s="96"/>
      <c r="C219" s="97" t="s">
        <v>245</v>
      </c>
      <c r="D219" s="73">
        <v>1</v>
      </c>
      <c r="E219" s="73" t="s">
        <v>31</v>
      </c>
      <c r="F219" s="73">
        <v>15</v>
      </c>
      <c r="G219" s="73" t="s">
        <v>246</v>
      </c>
      <c r="H219" s="73">
        <v>700</v>
      </c>
      <c r="I219" s="111"/>
      <c r="J219" s="113" t="s">
        <v>244</v>
      </c>
    </row>
    <row r="220" spans="1:10">
      <c r="A220" s="8" t="s">
        <v>247</v>
      </c>
      <c r="B220" s="8"/>
      <c r="C220" s="8"/>
      <c r="D220" s="8"/>
      <c r="E220" s="8"/>
      <c r="F220" s="8"/>
      <c r="G220" s="8"/>
      <c r="H220" s="8"/>
      <c r="I220" s="54">
        <f>SUM(I198:I217)</f>
        <v>266530.91</v>
      </c>
      <c r="J220" s="55"/>
    </row>
    <row r="221" spans="1:10">
      <c r="A221" s="98" t="s">
        <v>248</v>
      </c>
      <c r="B221" s="78" t="s">
        <v>202</v>
      </c>
      <c r="C221" s="99"/>
      <c r="D221" s="42">
        <v>1</v>
      </c>
      <c r="E221" s="78" t="s">
        <v>31</v>
      </c>
      <c r="F221" s="42">
        <v>1</v>
      </c>
      <c r="G221" s="42" t="s">
        <v>32</v>
      </c>
      <c r="H221" s="100">
        <v>64777</v>
      </c>
      <c r="I221" s="42">
        <f t="shared" ref="I221:I229" si="18">D221*F221*H221</f>
        <v>64777</v>
      </c>
      <c r="J221" s="105" t="s">
        <v>249</v>
      </c>
    </row>
    <row r="222" spans="1:10">
      <c r="A222" s="98"/>
      <c r="B222" s="101" t="s">
        <v>250</v>
      </c>
      <c r="C222" s="101" t="s">
        <v>251</v>
      </c>
      <c r="D222" s="42">
        <v>10</v>
      </c>
      <c r="E222" s="78" t="s">
        <v>87</v>
      </c>
      <c r="F222" s="42">
        <v>1</v>
      </c>
      <c r="G222" s="42" t="s">
        <v>252</v>
      </c>
      <c r="H222" s="100">
        <v>800</v>
      </c>
      <c r="I222" s="42">
        <f t="shared" si="18"/>
        <v>8000</v>
      </c>
      <c r="J222" s="105" t="s">
        <v>253</v>
      </c>
    </row>
    <row r="223" spans="1:10">
      <c r="A223" s="98"/>
      <c r="B223" s="102"/>
      <c r="C223" s="102"/>
      <c r="D223" s="42">
        <v>12</v>
      </c>
      <c r="E223" s="78" t="s">
        <v>87</v>
      </c>
      <c r="F223" s="42">
        <v>1</v>
      </c>
      <c r="G223" s="42" t="s">
        <v>252</v>
      </c>
      <c r="H223" s="100">
        <v>60</v>
      </c>
      <c r="I223" s="42">
        <f t="shared" si="18"/>
        <v>720</v>
      </c>
      <c r="J223" s="105" t="s">
        <v>254</v>
      </c>
    </row>
    <row r="224" spans="1:10">
      <c r="A224" s="98"/>
      <c r="B224" s="102"/>
      <c r="C224" s="103"/>
      <c r="D224" s="42">
        <v>10</v>
      </c>
      <c r="E224" s="78" t="s">
        <v>87</v>
      </c>
      <c r="F224" s="42">
        <v>1</v>
      </c>
      <c r="G224" s="42" t="s">
        <v>252</v>
      </c>
      <c r="H224" s="100">
        <v>150</v>
      </c>
      <c r="I224" s="42">
        <f t="shared" si="18"/>
        <v>1500</v>
      </c>
      <c r="J224" s="105" t="s">
        <v>255</v>
      </c>
    </row>
    <row r="225" spans="1:10">
      <c r="A225" s="98"/>
      <c r="B225" s="102"/>
      <c r="C225" s="102" t="s">
        <v>256</v>
      </c>
      <c r="D225" s="42">
        <v>10</v>
      </c>
      <c r="E225" s="42" t="s">
        <v>87</v>
      </c>
      <c r="F225" s="42">
        <v>1</v>
      </c>
      <c r="G225" s="42" t="s">
        <v>252</v>
      </c>
      <c r="H225" s="79">
        <v>350</v>
      </c>
      <c r="I225" s="42">
        <f t="shared" si="18"/>
        <v>3500</v>
      </c>
      <c r="J225" s="105" t="s">
        <v>257</v>
      </c>
    </row>
    <row r="226" spans="1:10">
      <c r="A226" s="98"/>
      <c r="B226" s="102"/>
      <c r="C226" s="102"/>
      <c r="D226" s="42">
        <v>15</v>
      </c>
      <c r="E226" s="42" t="s">
        <v>87</v>
      </c>
      <c r="F226" s="42">
        <v>7</v>
      </c>
      <c r="G226" s="42" t="s">
        <v>252</v>
      </c>
      <c r="H226" s="79">
        <v>600</v>
      </c>
      <c r="I226" s="42">
        <f t="shared" si="18"/>
        <v>63000</v>
      </c>
      <c r="J226" s="105" t="s">
        <v>258</v>
      </c>
    </row>
    <row r="227" spans="1:10">
      <c r="A227" s="98"/>
      <c r="B227" s="102"/>
      <c r="C227" s="102"/>
      <c r="D227" s="42">
        <v>58</v>
      </c>
      <c r="E227" s="42" t="s">
        <v>87</v>
      </c>
      <c r="F227" s="42">
        <v>1</v>
      </c>
      <c r="G227" s="42" t="s">
        <v>252</v>
      </c>
      <c r="H227" s="79">
        <v>600</v>
      </c>
      <c r="I227" s="42">
        <f t="shared" si="18"/>
        <v>34800</v>
      </c>
      <c r="J227" s="105" t="s">
        <v>259</v>
      </c>
    </row>
    <row r="228" spans="1:10">
      <c r="A228" s="98"/>
      <c r="B228" s="102"/>
      <c r="C228" s="102"/>
      <c r="D228" s="42">
        <v>12</v>
      </c>
      <c r="E228" s="42" t="s">
        <v>87</v>
      </c>
      <c r="F228" s="42">
        <v>3</v>
      </c>
      <c r="G228" s="42" t="s">
        <v>252</v>
      </c>
      <c r="H228" s="79">
        <v>600</v>
      </c>
      <c r="I228" s="42">
        <f t="shared" si="18"/>
        <v>21600</v>
      </c>
      <c r="J228" s="105" t="s">
        <v>260</v>
      </c>
    </row>
    <row r="229" spans="1:10">
      <c r="A229" s="98"/>
      <c r="B229" s="103"/>
      <c r="C229" s="103"/>
      <c r="D229" s="42">
        <v>15</v>
      </c>
      <c r="E229" s="42" t="s">
        <v>87</v>
      </c>
      <c r="F229" s="42">
        <v>2</v>
      </c>
      <c r="G229" s="42" t="s">
        <v>252</v>
      </c>
      <c r="H229" s="79">
        <v>400</v>
      </c>
      <c r="I229" s="42">
        <f t="shared" si="18"/>
        <v>12000</v>
      </c>
      <c r="J229" s="105" t="s">
        <v>261</v>
      </c>
    </row>
    <row r="230" spans="1:10">
      <c r="A230" s="8" t="s">
        <v>262</v>
      </c>
      <c r="B230" s="8"/>
      <c r="C230" s="8"/>
      <c r="D230" s="8"/>
      <c r="E230" s="8"/>
      <c r="F230" s="8"/>
      <c r="G230" s="8"/>
      <c r="H230" s="8"/>
      <c r="I230" s="54">
        <f>SUM(I221:I229)</f>
        <v>209897</v>
      </c>
      <c r="J230" s="55"/>
    </row>
    <row r="231" spans="1:10">
      <c r="A231" s="104" t="s">
        <v>263</v>
      </c>
      <c r="B231" s="104"/>
      <c r="C231" s="104"/>
      <c r="D231" s="104"/>
      <c r="E231" s="104"/>
      <c r="F231" s="104"/>
      <c r="G231" s="104"/>
      <c r="H231" s="104"/>
      <c r="I231" s="114">
        <f>I96+I191+I193+I197+I230+I220</f>
        <v>5975960.38</v>
      </c>
      <c r="J231" s="115"/>
    </row>
    <row r="232" spans="1:10">
      <c r="A232" s="104" t="s">
        <v>264</v>
      </c>
      <c r="B232" s="104"/>
      <c r="C232" s="104"/>
      <c r="D232" s="104"/>
      <c r="E232" s="104"/>
      <c r="F232" s="104"/>
      <c r="G232" s="104"/>
      <c r="H232" s="104"/>
      <c r="I232" s="114">
        <f>I231*16%</f>
        <v>956153.6608</v>
      </c>
      <c r="J232" s="105">
        <v>7700000</v>
      </c>
    </row>
    <row r="233" spans="1:10">
      <c r="A233" s="104" t="s">
        <v>265</v>
      </c>
      <c r="B233" s="104"/>
      <c r="C233" s="104"/>
      <c r="D233" s="104"/>
      <c r="E233" s="104"/>
      <c r="F233" s="104"/>
      <c r="G233" s="104"/>
      <c r="H233" s="104"/>
      <c r="I233" s="114">
        <f>I231+I232</f>
        <v>6932114.0408</v>
      </c>
      <c r="J233" s="55">
        <f>J232-I233</f>
        <v>767885.9592</v>
      </c>
    </row>
    <row r="234" spans="11:11">
      <c r="K234" s="116"/>
    </row>
  </sheetData>
  <mergeCells count="45">
    <mergeCell ref="A1:I1"/>
    <mergeCell ref="D3:G3"/>
    <mergeCell ref="H3:I3"/>
    <mergeCell ref="A96:H96"/>
    <mergeCell ref="A191:H191"/>
    <mergeCell ref="A193:H193"/>
    <mergeCell ref="A197:H197"/>
    <mergeCell ref="A220:H220"/>
    <mergeCell ref="A230:H230"/>
    <mergeCell ref="A231:H231"/>
    <mergeCell ref="A232:H232"/>
    <mergeCell ref="A233:H233"/>
    <mergeCell ref="A5:A95"/>
    <mergeCell ref="A97:A190"/>
    <mergeCell ref="A194:A196"/>
    <mergeCell ref="A198:A219"/>
    <mergeCell ref="A221:A229"/>
    <mergeCell ref="B5:B17"/>
    <mergeCell ref="B19:B39"/>
    <mergeCell ref="B40:B61"/>
    <mergeCell ref="B62:B81"/>
    <mergeCell ref="B82:B95"/>
    <mergeCell ref="B98:B103"/>
    <mergeCell ref="B104:B114"/>
    <mergeCell ref="B115:B118"/>
    <mergeCell ref="B119:B135"/>
    <mergeCell ref="B136:B139"/>
    <mergeCell ref="B140:B143"/>
    <mergeCell ref="B144:B152"/>
    <mergeCell ref="B153:B156"/>
    <mergeCell ref="B157:B160"/>
    <mergeCell ref="B161:B168"/>
    <mergeCell ref="B169:B172"/>
    <mergeCell ref="B173:B175"/>
    <mergeCell ref="B176:B182"/>
    <mergeCell ref="B184:B187"/>
    <mergeCell ref="B188:B189"/>
    <mergeCell ref="B198:B202"/>
    <mergeCell ref="B222:B229"/>
    <mergeCell ref="C3:C4"/>
    <mergeCell ref="C186:C187"/>
    <mergeCell ref="C222:C224"/>
    <mergeCell ref="C225:C229"/>
    <mergeCell ref="J3:J4"/>
    <mergeCell ref="A3:B4"/>
  </mergeCells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凤儿~</cp:lastModifiedBy>
  <dcterms:created xsi:type="dcterms:W3CDTF">2018-01-05T11:03:00Z</dcterms:created>
  <cp:lastPrinted>2018-02-02T03:54:00Z</cp:lastPrinted>
  <dcterms:modified xsi:type="dcterms:W3CDTF">2019-04-23T13:26:51Z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  <property fmtid="{D5CDD505-2E9C-101B-9397-08002B2CF9AE}" pid="3" name="KSORubyTemplateID" linkTarget="0">
    <vt:lpwstr>14</vt:lpwstr>
  </property>
</Properties>
</file>