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66"/>
  <workbookPr/>
  <mc:AlternateContent xmlns:mc="http://schemas.openxmlformats.org/markup-compatibility/2006">
    <mc:Choice Requires="x15">
      <x15ac:absPath xmlns:x15ac="http://schemas.microsoft.com/office/spreadsheetml/2010/11/ac" url="E:\别克\别克3月培训会-成都\结算单\结算\"/>
    </mc:Choice>
  </mc:AlternateContent>
  <bookViews>
    <workbookView xWindow="0" yWindow="0" windowWidth="20490" windowHeight="7440" tabRatio="755"/>
  </bookViews>
  <sheets>
    <sheet name="2017年别克西南区内训师选拔会" sheetId="1" r:id="rId1"/>
  </sheets>
  <calcPr calcId="162913"/>
</workbook>
</file>

<file path=xl/calcChain.xml><?xml version="1.0" encoding="utf-8"?>
<calcChain xmlns="http://schemas.openxmlformats.org/spreadsheetml/2006/main">
  <c r="H38" i="1" l="1"/>
  <c r="H26" i="1"/>
  <c r="H25" i="1"/>
  <c r="H16" i="1"/>
  <c r="H12" i="1"/>
  <c r="H14" i="1" l="1"/>
  <c r="H15" i="1" l="1"/>
  <c r="H17" i="1"/>
  <c r="H18" i="1"/>
  <c r="H31" i="1" l="1"/>
  <c r="H27" i="1"/>
  <c r="H28" i="1" s="1"/>
  <c r="H29" i="1"/>
  <c r="H19" i="1"/>
  <c r="H32" i="1" l="1"/>
  <c r="H30" i="1"/>
  <c r="H11" i="1"/>
  <c r="H24" i="1"/>
  <c r="H23" i="1"/>
  <c r="H22" i="1"/>
  <c r="H20" i="1"/>
  <c r="H33" i="1" l="1"/>
  <c r="H13" i="1"/>
  <c r="H21" i="1"/>
  <c r="H34" i="1" l="1"/>
  <c r="H35" i="1" l="1"/>
  <c r="H36" i="1" s="1"/>
  <c r="H37" i="1" s="1"/>
</calcChain>
</file>

<file path=xl/sharedStrings.xml><?xml version="1.0" encoding="utf-8"?>
<sst xmlns="http://schemas.openxmlformats.org/spreadsheetml/2006/main" count="108" uniqueCount="81">
  <si>
    <t>供应商名称：</t>
  </si>
  <si>
    <t>中国康辉旅行社集团有限责任公司</t>
  </si>
  <si>
    <t>项目名称:</t>
  </si>
  <si>
    <t>时间:</t>
  </si>
  <si>
    <t>地点：</t>
  </si>
  <si>
    <t>酒店：</t>
  </si>
  <si>
    <t>人数:</t>
  </si>
  <si>
    <t>报价时间：</t>
  </si>
  <si>
    <t>报价项目</t>
  </si>
  <si>
    <t>报价</t>
  </si>
  <si>
    <t>备注/差额</t>
  </si>
  <si>
    <t>数量</t>
  </si>
  <si>
    <t>价格</t>
  </si>
  <si>
    <t>NO.</t>
  </si>
  <si>
    <t>单位</t>
  </si>
  <si>
    <t>单价</t>
  </si>
  <si>
    <t>小计</t>
  </si>
  <si>
    <t>人</t>
  </si>
  <si>
    <t>次</t>
  </si>
  <si>
    <t xml:space="preserve"> 茶歇</t>
  </si>
  <si>
    <t>用餐费用合计</t>
  </si>
  <si>
    <t>天</t>
  </si>
  <si>
    <t>场</t>
  </si>
  <si>
    <t>会场费用合计</t>
  </si>
  <si>
    <t>用房</t>
  </si>
  <si>
    <t>大床房（含早）</t>
  </si>
  <si>
    <t>间</t>
  </si>
  <si>
    <t>晚</t>
  </si>
  <si>
    <t>双床房（含早）</t>
  </si>
  <si>
    <t>用房费用合计</t>
  </si>
  <si>
    <t>工作人员费用</t>
  </si>
  <si>
    <t>交通费用</t>
  </si>
  <si>
    <t>工作人员服务费</t>
  </si>
  <si>
    <t>工作人员费用合计</t>
  </si>
  <si>
    <t>净价合计</t>
  </si>
  <si>
    <t>服务费10%</t>
  </si>
  <si>
    <t>成都</t>
    <phoneticPr fontId="8" type="noConversion"/>
  </si>
  <si>
    <t>会议用午餐</t>
    <phoneticPr fontId="8" type="noConversion"/>
  </si>
  <si>
    <t>次</t>
    <phoneticPr fontId="8" type="noConversion"/>
  </si>
  <si>
    <t>用餐</t>
    <phoneticPr fontId="8" type="noConversion"/>
  </si>
  <si>
    <t>会场</t>
    <phoneticPr fontId="8" type="noConversion"/>
  </si>
  <si>
    <t>用车</t>
    <phoneticPr fontId="8" type="noConversion"/>
  </si>
  <si>
    <t>用车费用合计</t>
    <phoneticPr fontId="8" type="noConversion"/>
  </si>
  <si>
    <t>辆</t>
    <phoneticPr fontId="8" type="noConversion"/>
  </si>
  <si>
    <t>增值税6%</t>
    <phoneticPr fontId="8" type="noConversion"/>
  </si>
  <si>
    <t>含服含税总价</t>
    <phoneticPr fontId="8" type="noConversion"/>
  </si>
  <si>
    <t>成都新东方千禧大酒店</t>
    <phoneticPr fontId="8" type="noConversion"/>
  </si>
  <si>
    <t>17人</t>
    <phoneticPr fontId="8" type="noConversion"/>
  </si>
  <si>
    <t>2017年2月28日</t>
    <phoneticPr fontId="8" type="noConversion"/>
  </si>
  <si>
    <t>含早</t>
    <phoneticPr fontId="8" type="noConversion"/>
  </si>
  <si>
    <t>会议室2</t>
    <phoneticPr fontId="8" type="noConversion"/>
  </si>
  <si>
    <t>3月13日上午  14日上午  15日上午 各一次</t>
    <phoneticPr fontId="8" type="noConversion"/>
  </si>
  <si>
    <t>会议用晚餐</t>
    <phoneticPr fontId="8" type="noConversion"/>
  </si>
  <si>
    <t>会议用晚餐</t>
    <phoneticPr fontId="8" type="noConversion"/>
  </si>
  <si>
    <t>3月14日晚餐-火锅</t>
    <phoneticPr fontId="8" type="noConversion"/>
  </si>
  <si>
    <t>3月13日午餐-酒店自助餐</t>
    <phoneticPr fontId="8" type="noConversion"/>
  </si>
  <si>
    <t>3月14日午餐-酒店自助餐</t>
    <phoneticPr fontId="8" type="noConversion"/>
  </si>
  <si>
    <t>3月15日午餐-酒店自助餐</t>
    <phoneticPr fontId="8" type="noConversion"/>
  </si>
  <si>
    <t>3月13日晚餐-酒店桌餐大厅</t>
    <phoneticPr fontId="8" type="noConversion"/>
  </si>
  <si>
    <t>桌</t>
    <phoneticPr fontId="8" type="noConversion"/>
  </si>
  <si>
    <t>3月13日上午半天</t>
    <phoneticPr fontId="8" type="noConversion"/>
  </si>
  <si>
    <t>3月14日全天</t>
    <phoneticPr fontId="8" type="noConversion"/>
  </si>
  <si>
    <t>3月15日全天</t>
    <phoneticPr fontId="8" type="noConversion"/>
  </si>
  <si>
    <t xml:space="preserve">场 </t>
    <phoneticPr fontId="8" type="noConversion"/>
  </si>
  <si>
    <t>3月13日 中午 酒店接人-拓展场地-送回酒店</t>
    <phoneticPr fontId="8" type="noConversion"/>
  </si>
  <si>
    <t>团队建设</t>
    <phoneticPr fontId="8" type="noConversion"/>
  </si>
  <si>
    <t>团队建设</t>
    <phoneticPr fontId="8" type="noConversion"/>
  </si>
  <si>
    <t>团队建设费用合计</t>
    <phoneticPr fontId="8" type="noConversion"/>
  </si>
  <si>
    <t>优惠后总价</t>
    <phoneticPr fontId="8" type="noConversion"/>
  </si>
  <si>
    <t>2017.03.12-16</t>
    <phoneticPr fontId="8" type="noConversion"/>
  </si>
  <si>
    <t>拓展活动</t>
    <phoneticPr fontId="8" type="noConversion"/>
  </si>
  <si>
    <t>20座考斯特</t>
    <phoneticPr fontId="8" type="noConversion"/>
  </si>
  <si>
    <t>2017年别克西南区精英内训师选拔会</t>
    <phoneticPr fontId="8" type="noConversion"/>
  </si>
  <si>
    <t>含早 3月12日 房间赔偿2间</t>
    <phoneticPr fontId="8" type="noConversion"/>
  </si>
  <si>
    <t>桌</t>
    <phoneticPr fontId="8" type="noConversion"/>
  </si>
  <si>
    <t>白酒</t>
    <phoneticPr fontId="8" type="noConversion"/>
  </si>
  <si>
    <t>次</t>
    <phoneticPr fontId="8" type="noConversion"/>
  </si>
  <si>
    <t>3月13日晚餐-白酒</t>
    <phoneticPr fontId="8" type="noConversion"/>
  </si>
  <si>
    <t>打印</t>
    <phoneticPr fontId="8" type="noConversion"/>
  </si>
  <si>
    <t>场</t>
    <phoneticPr fontId="8" type="noConversion"/>
  </si>
  <si>
    <t>打印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</si>
</sst>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76" formatCode="\¥#,##0.00_);[Red]\(\¥#,##0.00\)"/>
    <numFmt numFmtId="177" formatCode="\¥#,##0.00;\¥\-#,##0.00"/>
    <numFmt numFmtId="178" formatCode="\¥#,##0"/>
    <numFmt numFmtId="179" formatCode="0_ "/>
  </numFmts>
  <fonts count="9" x14ac:knownFonts="1">
    <font>
      <sz val="11"/>
      <color theme="1"/>
      <name val="宋体"/>
      <charset val="134"/>
      <scheme val="minor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-0.249977111117893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 applyProtection="0"/>
    <xf numFmtId="0" fontId="6" fillId="0" borderId="0">
      <alignment vertical="center"/>
    </xf>
    <xf numFmtId="43" fontId="6" fillId="0" borderId="0" applyProtection="0">
      <alignment vertical="center"/>
    </xf>
    <xf numFmtId="0" fontId="4" fillId="0" borderId="0">
      <alignment vertical="center"/>
    </xf>
  </cellStyleXfs>
  <cellXfs count="80">
    <xf numFmtId="0" fontId="0" fillId="0" borderId="0" xfId="0">
      <alignment vertical="center"/>
    </xf>
    <xf numFmtId="0" fontId="0" fillId="0" borderId="0" xfId="0" applyAlignment="1"/>
    <xf numFmtId="0" fontId="1" fillId="0" borderId="0" xfId="5" applyFont="1" applyFill="1" applyBorder="1" applyAlignment="1">
      <alignment vertical="center"/>
    </xf>
    <xf numFmtId="49" fontId="1" fillId="0" borderId="0" xfId="5" applyNumberFormat="1" applyFont="1" applyFill="1" applyBorder="1" applyAlignment="1">
      <alignment vertical="center"/>
    </xf>
    <xf numFmtId="49" fontId="2" fillId="0" borderId="0" xfId="5" applyNumberFormat="1" applyFont="1" applyFill="1" applyBorder="1" applyAlignment="1">
      <alignment vertical="center"/>
    </xf>
    <xf numFmtId="0" fontId="1" fillId="0" borderId="0" xfId="5" applyFont="1" applyFill="1" applyBorder="1" applyAlignment="1">
      <alignment horizontal="left" vertical="center"/>
    </xf>
    <xf numFmtId="49" fontId="1" fillId="0" borderId="0" xfId="5" applyNumberFormat="1" applyFont="1" applyFill="1" applyBorder="1" applyAlignment="1">
      <alignment vertical="top"/>
    </xf>
    <xf numFmtId="49" fontId="2" fillId="0" borderId="0" xfId="5" applyNumberFormat="1" applyFont="1" applyFill="1" applyBorder="1" applyAlignment="1">
      <alignment vertical="top"/>
    </xf>
    <xf numFmtId="0" fontId="1" fillId="2" borderId="2" xfId="5" applyFont="1" applyFill="1" applyBorder="1" applyAlignment="1">
      <alignment horizontal="center" vertical="center"/>
    </xf>
    <xf numFmtId="176" fontId="1" fillId="2" borderId="2" xfId="5" applyNumberFormat="1" applyFont="1" applyFill="1" applyBorder="1" applyAlignment="1">
      <alignment horizontal="center" vertical="center"/>
    </xf>
    <xf numFmtId="176" fontId="2" fillId="0" borderId="12" xfId="1" applyNumberFormat="1" applyFont="1" applyFill="1" applyBorder="1" applyAlignment="1">
      <alignment horizontal="center" vertical="center"/>
    </xf>
    <xf numFmtId="0" fontId="2" fillId="0" borderId="2" xfId="5" applyFont="1" applyFill="1" applyBorder="1" applyAlignment="1">
      <alignment horizontal="center" vertical="center"/>
    </xf>
    <xf numFmtId="176" fontId="2" fillId="0" borderId="2" xfId="5" applyNumberFormat="1" applyFont="1" applyFill="1" applyBorder="1" applyAlignment="1">
      <alignment vertical="center"/>
    </xf>
    <xf numFmtId="176" fontId="1" fillId="2" borderId="2" xfId="5" applyNumberFormat="1" applyFont="1" applyFill="1" applyBorder="1" applyAlignment="1">
      <alignment vertical="center"/>
    </xf>
    <xf numFmtId="177" fontId="2" fillId="0" borderId="2" xfId="5" applyNumberFormat="1" applyFont="1" applyFill="1" applyBorder="1" applyAlignment="1">
      <alignment horizontal="right" vertical="center"/>
    </xf>
    <xf numFmtId="176" fontId="2" fillId="0" borderId="2" xfId="5" applyNumberFormat="1" applyFont="1" applyFill="1" applyBorder="1" applyAlignment="1">
      <alignment horizontal="right" vertical="center"/>
    </xf>
    <xf numFmtId="176" fontId="1" fillId="2" borderId="2" xfId="5" applyNumberFormat="1" applyFont="1" applyFill="1" applyBorder="1" applyAlignment="1">
      <alignment horizontal="right" vertical="center"/>
    </xf>
    <xf numFmtId="0" fontId="2" fillId="0" borderId="18" xfId="5" applyFont="1" applyFill="1" applyBorder="1" applyAlignment="1">
      <alignment horizontal="center" vertical="center"/>
    </xf>
    <xf numFmtId="176" fontId="2" fillId="0" borderId="12" xfId="1" applyNumberFormat="1" applyFont="1" applyFill="1" applyBorder="1" applyAlignment="1">
      <alignment horizontal="center" vertical="center"/>
    </xf>
    <xf numFmtId="0" fontId="2" fillId="0" borderId="18" xfId="5" applyFont="1" applyFill="1" applyBorder="1" applyAlignment="1">
      <alignment horizontal="center" vertical="center"/>
    </xf>
    <xf numFmtId="0" fontId="2" fillId="0" borderId="2" xfId="5" applyFont="1" applyFill="1" applyBorder="1" applyAlignment="1">
      <alignment horizontal="center" vertical="center"/>
    </xf>
    <xf numFmtId="176" fontId="2" fillId="0" borderId="2" xfId="5" applyNumberFormat="1" applyFont="1" applyFill="1" applyBorder="1" applyAlignment="1">
      <alignment vertical="center"/>
    </xf>
    <xf numFmtId="178" fontId="1" fillId="2" borderId="2" xfId="5" applyNumberFormat="1" applyFont="1" applyFill="1" applyBorder="1" applyAlignment="1">
      <alignment horizontal="center" vertical="center"/>
    </xf>
    <xf numFmtId="176" fontId="2" fillId="0" borderId="13" xfId="1" applyNumberFormat="1" applyFont="1" applyFill="1" applyBorder="1" applyAlignment="1">
      <alignment horizontal="center" vertical="center"/>
    </xf>
    <xf numFmtId="0" fontId="1" fillId="3" borderId="19" xfId="5" applyFont="1" applyFill="1" applyBorder="1" applyAlignment="1">
      <alignment vertical="center"/>
    </xf>
    <xf numFmtId="0" fontId="1" fillId="3" borderId="13" xfId="5" applyFont="1" applyFill="1" applyBorder="1" applyAlignment="1">
      <alignment horizontal="center" vertical="center"/>
    </xf>
    <xf numFmtId="0" fontId="1" fillId="3" borderId="13" xfId="5" applyFont="1" applyFill="1" applyBorder="1" applyAlignment="1">
      <alignment vertical="center"/>
    </xf>
    <xf numFmtId="178" fontId="1" fillId="3" borderId="14" xfId="5" applyNumberFormat="1" applyFont="1" applyFill="1" applyBorder="1" applyAlignment="1">
      <alignment vertical="center"/>
    </xf>
    <xf numFmtId="176" fontId="1" fillId="3" borderId="12" xfId="5" applyNumberFormat="1" applyFont="1" applyFill="1" applyBorder="1" applyAlignment="1">
      <alignment vertical="center"/>
    </xf>
    <xf numFmtId="178" fontId="1" fillId="3" borderId="13" xfId="5" applyNumberFormat="1" applyFont="1" applyFill="1" applyBorder="1" applyAlignment="1">
      <alignment vertical="center"/>
    </xf>
    <xf numFmtId="0" fontId="2" fillId="0" borderId="0" xfId="5" applyFont="1" applyFill="1" applyBorder="1" applyAlignment="1">
      <alignment vertical="center"/>
    </xf>
    <xf numFmtId="0" fontId="1" fillId="0" borderId="0" xfId="5" applyFont="1" applyFill="1" applyAlignment="1">
      <alignment vertical="center"/>
    </xf>
    <xf numFmtId="179" fontId="2" fillId="0" borderId="0" xfId="5" applyNumberFormat="1" applyFont="1" applyFill="1" applyBorder="1" applyAlignment="1">
      <alignment vertical="center"/>
    </xf>
    <xf numFmtId="0" fontId="3" fillId="0" borderId="0" xfId="5" applyFont="1" applyAlignment="1">
      <alignment vertical="center"/>
    </xf>
    <xf numFmtId="0" fontId="1" fillId="2" borderId="20" xfId="5" applyFont="1" applyFill="1" applyBorder="1" applyAlignment="1">
      <alignment vertical="center"/>
    </xf>
    <xf numFmtId="0" fontId="1" fillId="2" borderId="21" xfId="5" applyFont="1" applyFill="1" applyBorder="1" applyAlignment="1">
      <alignment vertical="center"/>
    </xf>
    <xf numFmtId="0" fontId="2" fillId="0" borderId="0" xfId="5" applyFont="1" applyFill="1" applyBorder="1" applyAlignment="1">
      <alignment horizontal="center" vertical="center"/>
    </xf>
    <xf numFmtId="0" fontId="1" fillId="2" borderId="22" xfId="5" applyFont="1" applyFill="1" applyBorder="1" applyAlignment="1">
      <alignment vertical="center"/>
    </xf>
    <xf numFmtId="176" fontId="2" fillId="0" borderId="23" xfId="5" applyNumberFormat="1" applyFont="1" applyFill="1" applyBorder="1" applyAlignment="1">
      <alignment horizontal="left" vertical="center"/>
    </xf>
    <xf numFmtId="176" fontId="1" fillId="2" borderId="23" xfId="5" applyNumberFormat="1" applyFont="1" applyFill="1" applyBorder="1" applyAlignment="1">
      <alignment horizontal="left" vertical="center"/>
    </xf>
    <xf numFmtId="0" fontId="2" fillId="0" borderId="0" xfId="5" applyFont="1" applyFill="1" applyAlignment="1">
      <alignment horizontal="center" vertical="center"/>
    </xf>
    <xf numFmtId="176" fontId="2" fillId="0" borderId="24" xfId="5" applyNumberFormat="1" applyFont="1" applyFill="1" applyBorder="1" applyAlignment="1">
      <alignment horizontal="left" vertical="center"/>
    </xf>
    <xf numFmtId="176" fontId="1" fillId="3" borderId="23" xfId="5" applyNumberFormat="1" applyFont="1" applyFill="1" applyBorder="1" applyAlignment="1">
      <alignment horizontal="left" vertical="center"/>
    </xf>
    <xf numFmtId="176" fontId="1" fillId="0" borderId="3" xfId="1" applyNumberFormat="1" applyFont="1" applyFill="1" applyBorder="1" applyAlignment="1">
      <alignment horizontal="center" vertical="center"/>
    </xf>
    <xf numFmtId="0" fontId="1" fillId="3" borderId="25" xfId="5" applyFont="1" applyFill="1" applyBorder="1" applyAlignment="1">
      <alignment vertical="center"/>
    </xf>
    <xf numFmtId="0" fontId="1" fillId="3" borderId="26" xfId="5" applyFont="1" applyFill="1" applyBorder="1" applyAlignment="1">
      <alignment horizontal="center" vertical="center"/>
    </xf>
    <xf numFmtId="0" fontId="1" fillId="3" borderId="26" xfId="5" applyFont="1" applyFill="1" applyBorder="1" applyAlignment="1">
      <alignment vertical="center"/>
    </xf>
    <xf numFmtId="178" fontId="1" fillId="3" borderId="26" xfId="5" applyNumberFormat="1" applyFont="1" applyFill="1" applyBorder="1" applyAlignment="1">
      <alignment vertical="center"/>
    </xf>
    <xf numFmtId="176" fontId="1" fillId="3" borderId="27" xfId="5" applyNumberFormat="1" applyFont="1" applyFill="1" applyBorder="1" applyAlignment="1">
      <alignment vertical="center"/>
    </xf>
    <xf numFmtId="176" fontId="1" fillId="3" borderId="24" xfId="5" applyNumberFormat="1" applyFont="1" applyFill="1" applyBorder="1" applyAlignment="1">
      <alignment horizontal="left" vertical="center"/>
    </xf>
    <xf numFmtId="0" fontId="4" fillId="4" borderId="2" xfId="5" applyFill="1" applyBorder="1"/>
    <xf numFmtId="176" fontId="1" fillId="4" borderId="2" xfId="5" applyNumberFormat="1" applyFont="1" applyFill="1" applyBorder="1" applyAlignment="1">
      <alignment vertical="center"/>
    </xf>
    <xf numFmtId="176" fontId="1" fillId="4" borderId="2" xfId="5" applyNumberFormat="1" applyFont="1" applyFill="1" applyBorder="1" applyAlignment="1">
      <alignment horizontal="left" vertical="center"/>
    </xf>
    <xf numFmtId="0" fontId="1" fillId="0" borderId="4" xfId="5" applyFont="1" applyFill="1" applyBorder="1" applyAlignment="1">
      <alignment horizontal="center" vertical="center"/>
    </xf>
    <xf numFmtId="0" fontId="1" fillId="2" borderId="7" xfId="5" applyFont="1" applyFill="1" applyBorder="1" applyAlignment="1">
      <alignment horizontal="center" vertical="center"/>
    </xf>
    <xf numFmtId="0" fontId="1" fillId="2" borderId="8" xfId="5" applyFont="1" applyFill="1" applyBorder="1" applyAlignment="1">
      <alignment horizontal="center" vertical="center"/>
    </xf>
    <xf numFmtId="0" fontId="1" fillId="2" borderId="9" xfId="5" applyFont="1" applyFill="1" applyBorder="1" applyAlignment="1">
      <alignment horizontal="center" vertical="center"/>
    </xf>
    <xf numFmtId="0" fontId="1" fillId="2" borderId="12" xfId="5" applyFont="1" applyFill="1" applyBorder="1" applyAlignment="1">
      <alignment horizontal="center" vertical="center"/>
    </xf>
    <xf numFmtId="0" fontId="1" fillId="2" borderId="13" xfId="5" applyFont="1" applyFill="1" applyBorder="1" applyAlignment="1">
      <alignment horizontal="center" vertical="center"/>
    </xf>
    <xf numFmtId="0" fontId="1" fillId="2" borderId="14" xfId="5" applyFont="1" applyFill="1" applyBorder="1" applyAlignment="1">
      <alignment horizontal="center" vertical="center"/>
    </xf>
    <xf numFmtId="176" fontId="1" fillId="2" borderId="12" xfId="5" applyNumberFormat="1" applyFont="1" applyFill="1" applyBorder="1" applyAlignment="1">
      <alignment horizontal="center" vertical="center"/>
    </xf>
    <xf numFmtId="176" fontId="1" fillId="2" borderId="14" xfId="5" applyNumberFormat="1" applyFont="1" applyFill="1" applyBorder="1" applyAlignment="1">
      <alignment horizontal="center" vertical="center"/>
    </xf>
    <xf numFmtId="176" fontId="1" fillId="2" borderId="1" xfId="1" applyNumberFormat="1" applyFont="1" applyFill="1" applyBorder="1" applyAlignment="1">
      <alignment horizontal="left" vertical="center"/>
    </xf>
    <xf numFmtId="176" fontId="1" fillId="2" borderId="2" xfId="1" applyNumberFormat="1" applyFont="1" applyFill="1" applyBorder="1" applyAlignment="1">
      <alignment horizontal="left" vertical="center"/>
    </xf>
    <xf numFmtId="0" fontId="1" fillId="2" borderId="5" xfId="5" applyFont="1" applyFill="1" applyBorder="1" applyAlignment="1">
      <alignment horizontal="left" vertical="center"/>
    </xf>
    <xf numFmtId="0" fontId="1" fillId="2" borderId="6" xfId="5" applyFont="1" applyFill="1" applyBorder="1" applyAlignment="1">
      <alignment horizontal="left" vertical="center"/>
    </xf>
    <xf numFmtId="0" fontId="1" fillId="2" borderId="10" xfId="5" applyFont="1" applyFill="1" applyBorder="1" applyAlignment="1">
      <alignment horizontal="left" vertical="center"/>
    </xf>
    <xf numFmtId="0" fontId="1" fillId="2" borderId="11" xfId="5" applyFont="1" applyFill="1" applyBorder="1" applyAlignment="1">
      <alignment horizontal="left" vertical="center"/>
    </xf>
    <xf numFmtId="0" fontId="1" fillId="2" borderId="15" xfId="5" applyFont="1" applyFill="1" applyBorder="1" applyAlignment="1">
      <alignment horizontal="left" vertical="center"/>
    </xf>
    <xf numFmtId="0" fontId="1" fillId="2" borderId="16" xfId="5" applyFont="1" applyFill="1" applyBorder="1" applyAlignment="1">
      <alignment horizontal="left" vertical="center"/>
    </xf>
    <xf numFmtId="0" fontId="1" fillId="4" borderId="12" xfId="5" applyFont="1" applyFill="1" applyBorder="1" applyAlignment="1">
      <alignment horizontal="left" vertical="center"/>
    </xf>
    <xf numFmtId="0" fontId="1" fillId="4" borderId="13" xfId="5" applyFont="1" applyFill="1" applyBorder="1" applyAlignment="1">
      <alignment horizontal="left" vertical="center"/>
    </xf>
    <xf numFmtId="0" fontId="1" fillId="4" borderId="14" xfId="5" applyFont="1" applyFill="1" applyBorder="1" applyAlignment="1">
      <alignment horizontal="left" vertical="center"/>
    </xf>
    <xf numFmtId="176" fontId="1" fillId="2" borderId="19" xfId="1" applyNumberFormat="1" applyFont="1" applyFill="1" applyBorder="1" applyAlignment="1">
      <alignment horizontal="left" vertical="center"/>
    </xf>
    <xf numFmtId="176" fontId="1" fillId="2" borderId="14" xfId="1" applyNumberFormat="1" applyFont="1" applyFill="1" applyBorder="1" applyAlignment="1">
      <alignment horizontal="left" vertical="center"/>
    </xf>
    <xf numFmtId="0" fontId="1" fillId="0" borderId="3" xfId="5" applyFont="1" applyFill="1" applyBorder="1" applyAlignment="1">
      <alignment horizontal="center" vertical="center"/>
    </xf>
    <xf numFmtId="0" fontId="1" fillId="0" borderId="4" xfId="5" applyFont="1" applyFill="1" applyBorder="1" applyAlignment="1">
      <alignment horizontal="center" vertical="center"/>
    </xf>
    <xf numFmtId="0" fontId="1" fillId="0" borderId="17" xfId="5" applyFont="1" applyFill="1" applyBorder="1" applyAlignment="1">
      <alignment horizontal="center" vertical="center"/>
    </xf>
    <xf numFmtId="0" fontId="1" fillId="0" borderId="10" xfId="5" applyFont="1" applyFill="1" applyBorder="1" applyAlignment="1">
      <alignment horizontal="center" vertical="center"/>
    </xf>
    <xf numFmtId="0" fontId="1" fillId="0" borderId="15" xfId="5" applyFont="1" applyFill="1" applyBorder="1" applyAlignment="1">
      <alignment horizontal="center" vertical="center"/>
    </xf>
  </cellXfs>
  <cellStyles count="9">
    <cellStyle name="Normal 2" xfId="2"/>
    <cellStyle name="Normal 3" xfId="3"/>
    <cellStyle name="Normal 4" xfId="4"/>
    <cellStyle name="常规" xfId="0" builtinId="0"/>
    <cellStyle name="常规 2" xfId="5"/>
    <cellStyle name="常规 3" xfId="6"/>
    <cellStyle name="常规 4" xfId="8"/>
    <cellStyle name="千位分隔" xfId="1" builtinId="3"/>
    <cellStyle name="千位分隔 2" xfId="7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8"/>
  <sheetViews>
    <sheetView tabSelected="1" topLeftCell="A22" zoomScale="85" zoomScaleNormal="85" workbookViewId="0">
      <selection activeCell="L37" sqref="L37"/>
    </sheetView>
  </sheetViews>
  <sheetFormatPr defaultColWidth="9" defaultRowHeight="13.5" x14ac:dyDescent="0.15"/>
  <cols>
    <col min="1" max="1" width="11.625" style="1" customWidth="1"/>
    <col min="2" max="2" width="16.75" style="1" customWidth="1"/>
    <col min="3" max="8" width="11.625" style="1" customWidth="1"/>
    <col min="9" max="9" width="33.375" style="1" customWidth="1"/>
    <col min="10" max="16384" width="9" style="1"/>
  </cols>
  <sheetData>
    <row r="1" spans="1:22" ht="16.5" x14ac:dyDescent="0.15">
      <c r="A1" s="2" t="s">
        <v>0</v>
      </c>
      <c r="B1" s="3" t="s">
        <v>1</v>
      </c>
      <c r="C1" s="4"/>
      <c r="D1" s="4"/>
      <c r="E1" s="4"/>
      <c r="F1" s="4"/>
      <c r="G1" s="4"/>
      <c r="H1" s="4"/>
      <c r="I1" s="4"/>
      <c r="J1" s="2"/>
      <c r="K1" s="2"/>
      <c r="L1" s="2"/>
      <c r="M1" s="31"/>
      <c r="N1" s="31"/>
      <c r="O1" s="31"/>
      <c r="P1" s="31"/>
      <c r="Q1" s="31"/>
      <c r="R1" s="31"/>
      <c r="S1" s="31"/>
      <c r="T1" s="31"/>
      <c r="U1" s="31"/>
      <c r="V1" s="31"/>
    </row>
    <row r="2" spans="1:22" ht="16.5" x14ac:dyDescent="0.15">
      <c r="A2" s="5" t="s">
        <v>2</v>
      </c>
      <c r="B2" s="3" t="s">
        <v>72</v>
      </c>
      <c r="C2" s="4"/>
      <c r="D2" s="4"/>
      <c r="E2" s="4"/>
      <c r="F2" s="4"/>
      <c r="G2" s="4"/>
      <c r="H2" s="4"/>
      <c r="I2" s="4"/>
      <c r="J2" s="2"/>
      <c r="K2" s="2"/>
      <c r="L2" s="2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ht="16.5" x14ac:dyDescent="0.15">
      <c r="A3" s="5" t="s">
        <v>3</v>
      </c>
      <c r="B3" s="3" t="s">
        <v>69</v>
      </c>
      <c r="C3" s="4"/>
      <c r="D3" s="4"/>
      <c r="E3" s="4"/>
      <c r="F3" s="4"/>
      <c r="G3" s="4"/>
      <c r="H3" s="4"/>
      <c r="I3" s="32"/>
      <c r="J3" s="2"/>
      <c r="K3" s="2"/>
      <c r="L3" s="2"/>
      <c r="M3" s="31"/>
      <c r="N3" s="31"/>
      <c r="O3" s="31"/>
      <c r="P3" s="31"/>
      <c r="Q3" s="31"/>
      <c r="R3" s="31"/>
      <c r="S3" s="31"/>
      <c r="T3" s="31"/>
      <c r="U3" s="31"/>
      <c r="V3" s="31"/>
    </row>
    <row r="4" spans="1:22" ht="16.5" x14ac:dyDescent="0.15">
      <c r="A4" s="5" t="s">
        <v>4</v>
      </c>
      <c r="B4" s="6" t="s">
        <v>36</v>
      </c>
      <c r="C4" s="7"/>
      <c r="D4" s="7"/>
      <c r="E4" s="7"/>
      <c r="F4" s="7"/>
      <c r="G4" s="7"/>
      <c r="H4" s="7"/>
      <c r="I4" s="7"/>
      <c r="J4" s="2"/>
      <c r="K4" s="2"/>
      <c r="L4" s="2"/>
      <c r="M4" s="31"/>
      <c r="N4" s="31"/>
      <c r="O4" s="31"/>
      <c r="P4" s="31"/>
      <c r="Q4" s="31"/>
      <c r="R4" s="31"/>
      <c r="S4" s="31"/>
      <c r="T4" s="31"/>
      <c r="U4" s="31"/>
      <c r="V4" s="31"/>
    </row>
    <row r="5" spans="1:22" ht="16.5" x14ac:dyDescent="0.15">
      <c r="A5" s="5" t="s">
        <v>5</v>
      </c>
      <c r="B5" s="6" t="s">
        <v>46</v>
      </c>
      <c r="C5" s="7"/>
      <c r="D5" s="7"/>
      <c r="E5" s="7"/>
      <c r="F5" s="7"/>
      <c r="G5" s="7"/>
      <c r="H5" s="7"/>
      <c r="I5" s="7"/>
      <c r="J5" s="2"/>
      <c r="K5" s="2"/>
      <c r="L5" s="2"/>
      <c r="M5" s="31"/>
      <c r="N5" s="31"/>
      <c r="O5" s="31"/>
      <c r="P5" s="31"/>
      <c r="Q5" s="31"/>
      <c r="R5" s="31"/>
      <c r="S5" s="31"/>
      <c r="T5" s="31"/>
      <c r="U5" s="31"/>
      <c r="V5" s="31"/>
    </row>
    <row r="6" spans="1:22" ht="15.75" customHeight="1" x14ac:dyDescent="0.15">
      <c r="A6" s="5" t="s">
        <v>6</v>
      </c>
      <c r="B6" s="3" t="s">
        <v>47</v>
      </c>
      <c r="C6" s="4"/>
      <c r="D6" s="4"/>
      <c r="E6" s="4"/>
      <c r="F6" s="4"/>
      <c r="G6" s="4"/>
      <c r="H6" s="4"/>
      <c r="I6" s="4"/>
      <c r="J6" s="2"/>
      <c r="K6" s="2"/>
      <c r="L6" s="2"/>
      <c r="M6" s="31"/>
      <c r="N6" s="31"/>
      <c r="O6" s="31"/>
      <c r="P6" s="31"/>
      <c r="Q6" s="31"/>
      <c r="R6" s="31"/>
      <c r="S6" s="31"/>
      <c r="T6" s="31"/>
      <c r="U6" s="31"/>
      <c r="V6" s="31"/>
    </row>
    <row r="7" spans="1:22" ht="20.25" customHeight="1" x14ac:dyDescent="0.15">
      <c r="A7" s="5" t="s">
        <v>7</v>
      </c>
      <c r="B7" s="3" t="s">
        <v>48</v>
      </c>
      <c r="C7" s="3"/>
      <c r="D7" s="3"/>
      <c r="E7" s="3"/>
      <c r="F7" s="3"/>
      <c r="G7" s="3"/>
      <c r="H7" s="3"/>
      <c r="I7" s="3"/>
      <c r="J7" s="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</row>
    <row r="8" spans="1:22" ht="15.95" customHeight="1" x14ac:dyDescent="0.15">
      <c r="A8" s="64" t="s">
        <v>8</v>
      </c>
      <c r="B8" s="65"/>
      <c r="C8" s="54" t="s">
        <v>9</v>
      </c>
      <c r="D8" s="55"/>
      <c r="E8" s="55"/>
      <c r="F8" s="55"/>
      <c r="G8" s="55"/>
      <c r="H8" s="56"/>
      <c r="I8" s="34" t="s">
        <v>10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</row>
    <row r="9" spans="1:22" ht="15.95" customHeight="1" x14ac:dyDescent="0.15">
      <c r="A9" s="66"/>
      <c r="B9" s="67"/>
      <c r="C9" s="57" t="s">
        <v>11</v>
      </c>
      <c r="D9" s="58"/>
      <c r="E9" s="58"/>
      <c r="F9" s="59"/>
      <c r="G9" s="60" t="s">
        <v>12</v>
      </c>
      <c r="H9" s="61"/>
      <c r="I9" s="35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</row>
    <row r="10" spans="1:22" ht="15.95" customHeight="1" x14ac:dyDescent="0.15">
      <c r="A10" s="68"/>
      <c r="B10" s="69"/>
      <c r="C10" s="8" t="s">
        <v>13</v>
      </c>
      <c r="D10" s="8" t="s">
        <v>14</v>
      </c>
      <c r="E10" s="8" t="s">
        <v>13</v>
      </c>
      <c r="F10" s="8" t="s">
        <v>14</v>
      </c>
      <c r="G10" s="9" t="s">
        <v>15</v>
      </c>
      <c r="H10" s="9" t="s">
        <v>16</v>
      </c>
      <c r="I10" s="37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</row>
    <row r="11" spans="1:22" ht="16.5" x14ac:dyDescent="0.15">
      <c r="A11" s="75" t="s">
        <v>24</v>
      </c>
      <c r="B11" s="10" t="s">
        <v>25</v>
      </c>
      <c r="C11" s="11">
        <v>0</v>
      </c>
      <c r="D11" s="11" t="s">
        <v>26</v>
      </c>
      <c r="E11" s="11">
        <v>4</v>
      </c>
      <c r="F11" s="11" t="s">
        <v>27</v>
      </c>
      <c r="G11" s="14">
        <v>600</v>
      </c>
      <c r="H11" s="15">
        <f>C11*E11*G11</f>
        <v>0</v>
      </c>
      <c r="I11" s="38" t="s">
        <v>49</v>
      </c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</row>
    <row r="12" spans="1:22" ht="16.5" x14ac:dyDescent="0.15">
      <c r="A12" s="77"/>
      <c r="B12" s="10" t="s">
        <v>28</v>
      </c>
      <c r="C12" s="11">
        <v>2</v>
      </c>
      <c r="D12" s="11" t="s">
        <v>26</v>
      </c>
      <c r="E12" s="11">
        <v>1</v>
      </c>
      <c r="F12" s="11" t="s">
        <v>27</v>
      </c>
      <c r="G12" s="14">
        <v>600</v>
      </c>
      <c r="H12" s="15">
        <f>C12*E12*G12</f>
        <v>1200</v>
      </c>
      <c r="I12" s="38" t="s">
        <v>73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</row>
    <row r="13" spans="1:22" ht="16.5" x14ac:dyDescent="0.15">
      <c r="A13" s="62" t="s">
        <v>29</v>
      </c>
      <c r="B13" s="63"/>
      <c r="C13" s="8"/>
      <c r="D13" s="8"/>
      <c r="E13" s="8"/>
      <c r="F13" s="8"/>
      <c r="G13" s="8"/>
      <c r="H13" s="16">
        <f>SUM(H11:H12)</f>
        <v>1200</v>
      </c>
      <c r="I13" s="39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</row>
    <row r="14" spans="1:22" ht="15.95" customHeight="1" x14ac:dyDescent="0.15">
      <c r="A14" s="75" t="s">
        <v>39</v>
      </c>
      <c r="B14" s="10" t="s">
        <v>37</v>
      </c>
      <c r="C14" s="11">
        <v>17</v>
      </c>
      <c r="D14" s="11" t="s">
        <v>17</v>
      </c>
      <c r="E14" s="11">
        <v>1</v>
      </c>
      <c r="F14" s="11" t="s">
        <v>18</v>
      </c>
      <c r="G14" s="12">
        <v>128</v>
      </c>
      <c r="H14" s="12">
        <f t="shared" ref="H14:H20" si="0">C14*E14*G14</f>
        <v>2176</v>
      </c>
      <c r="I14" s="38" t="s">
        <v>55</v>
      </c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</row>
    <row r="15" spans="1:22" ht="15.95" customHeight="1" x14ac:dyDescent="0.15">
      <c r="A15" s="76"/>
      <c r="B15" s="18" t="s">
        <v>52</v>
      </c>
      <c r="C15" s="20">
        <v>2</v>
      </c>
      <c r="D15" s="20" t="s">
        <v>59</v>
      </c>
      <c r="E15" s="20">
        <v>1</v>
      </c>
      <c r="F15" s="20" t="s">
        <v>18</v>
      </c>
      <c r="G15" s="21">
        <v>1188</v>
      </c>
      <c r="H15" s="21">
        <f t="shared" si="0"/>
        <v>2376</v>
      </c>
      <c r="I15" s="38" t="s">
        <v>58</v>
      </c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</row>
    <row r="16" spans="1:22" ht="15.95" customHeight="1" x14ac:dyDescent="0.15">
      <c r="A16" s="76"/>
      <c r="B16" s="18" t="s">
        <v>75</v>
      </c>
      <c r="C16" s="20">
        <v>1</v>
      </c>
      <c r="D16" s="20" t="s">
        <v>74</v>
      </c>
      <c r="E16" s="20">
        <v>1</v>
      </c>
      <c r="F16" s="20" t="s">
        <v>76</v>
      </c>
      <c r="G16" s="21">
        <v>462</v>
      </c>
      <c r="H16" s="21">
        <f t="shared" si="0"/>
        <v>462</v>
      </c>
      <c r="I16" s="38" t="s">
        <v>77</v>
      </c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</row>
    <row r="17" spans="1:22" ht="15.95" customHeight="1" x14ac:dyDescent="0.15">
      <c r="A17" s="76"/>
      <c r="B17" s="18" t="s">
        <v>37</v>
      </c>
      <c r="C17" s="20">
        <v>17</v>
      </c>
      <c r="D17" s="20" t="s">
        <v>17</v>
      </c>
      <c r="E17" s="20">
        <v>1</v>
      </c>
      <c r="F17" s="20" t="s">
        <v>18</v>
      </c>
      <c r="G17" s="21">
        <v>128</v>
      </c>
      <c r="H17" s="21">
        <f t="shared" si="0"/>
        <v>2176</v>
      </c>
      <c r="I17" s="38" t="s">
        <v>56</v>
      </c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</row>
    <row r="18" spans="1:22" ht="15.95" customHeight="1" x14ac:dyDescent="0.15">
      <c r="A18" s="76"/>
      <c r="B18" s="18" t="s">
        <v>53</v>
      </c>
      <c r="C18" s="20">
        <v>2</v>
      </c>
      <c r="D18" s="20" t="s">
        <v>74</v>
      </c>
      <c r="E18" s="20">
        <v>1</v>
      </c>
      <c r="F18" s="20" t="s">
        <v>18</v>
      </c>
      <c r="G18" s="21">
        <v>889</v>
      </c>
      <c r="H18" s="21">
        <f t="shared" si="0"/>
        <v>1778</v>
      </c>
      <c r="I18" s="38" t="s">
        <v>54</v>
      </c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</row>
    <row r="19" spans="1:22" ht="15.95" customHeight="1" x14ac:dyDescent="0.15">
      <c r="A19" s="76"/>
      <c r="B19" s="18" t="s">
        <v>37</v>
      </c>
      <c r="C19" s="20">
        <v>17</v>
      </c>
      <c r="D19" s="20" t="s">
        <v>17</v>
      </c>
      <c r="E19" s="20">
        <v>1</v>
      </c>
      <c r="F19" s="20" t="s">
        <v>38</v>
      </c>
      <c r="G19" s="21">
        <v>128</v>
      </c>
      <c r="H19" s="21">
        <f t="shared" si="0"/>
        <v>2176</v>
      </c>
      <c r="I19" s="38" t="s">
        <v>57</v>
      </c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</row>
    <row r="20" spans="1:22" ht="15.95" customHeight="1" x14ac:dyDescent="0.15">
      <c r="A20" s="76"/>
      <c r="B20" s="10" t="s">
        <v>19</v>
      </c>
      <c r="C20" s="11">
        <v>17</v>
      </c>
      <c r="D20" s="11" t="s">
        <v>17</v>
      </c>
      <c r="E20" s="11">
        <v>3</v>
      </c>
      <c r="F20" s="11" t="s">
        <v>18</v>
      </c>
      <c r="G20" s="12">
        <v>55</v>
      </c>
      <c r="H20" s="12">
        <f t="shared" si="0"/>
        <v>2805</v>
      </c>
      <c r="I20" s="38" t="s">
        <v>51</v>
      </c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</row>
    <row r="21" spans="1:22" ht="16.5" x14ac:dyDescent="0.15">
      <c r="A21" s="62" t="s">
        <v>20</v>
      </c>
      <c r="B21" s="63"/>
      <c r="C21" s="8"/>
      <c r="D21" s="8"/>
      <c r="E21" s="8"/>
      <c r="F21" s="8"/>
      <c r="G21" s="8"/>
      <c r="H21" s="13">
        <f>SUM(H14:H20)</f>
        <v>13949</v>
      </c>
      <c r="I21" s="39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</row>
    <row r="22" spans="1:22" ht="15.95" customHeight="1" x14ac:dyDescent="0.15">
      <c r="A22" s="75" t="s">
        <v>40</v>
      </c>
      <c r="B22" s="10" t="s">
        <v>50</v>
      </c>
      <c r="C22" s="11">
        <v>1</v>
      </c>
      <c r="D22" s="20" t="s">
        <v>22</v>
      </c>
      <c r="E22" s="11">
        <v>1</v>
      </c>
      <c r="F22" s="11" t="s">
        <v>18</v>
      </c>
      <c r="G22" s="12">
        <v>2500</v>
      </c>
      <c r="H22" s="12">
        <f t="shared" ref="H22:H25" si="1">C22*E22*G22</f>
        <v>2500</v>
      </c>
      <c r="I22" s="38" t="s">
        <v>60</v>
      </c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</row>
    <row r="23" spans="1:22" ht="15.95" customHeight="1" x14ac:dyDescent="0.15">
      <c r="A23" s="76"/>
      <c r="B23" s="18" t="s">
        <v>50</v>
      </c>
      <c r="C23" s="11">
        <v>1</v>
      </c>
      <c r="D23" s="11" t="s">
        <v>22</v>
      </c>
      <c r="E23" s="11">
        <v>1</v>
      </c>
      <c r="F23" s="11" t="s">
        <v>18</v>
      </c>
      <c r="G23" s="12">
        <v>3500</v>
      </c>
      <c r="H23" s="12">
        <f t="shared" si="1"/>
        <v>3500</v>
      </c>
      <c r="I23" s="38" t="s">
        <v>61</v>
      </c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</row>
    <row r="24" spans="1:22" ht="15.95" customHeight="1" x14ac:dyDescent="0.15">
      <c r="A24" s="76"/>
      <c r="B24" s="18" t="s">
        <v>50</v>
      </c>
      <c r="C24" s="11">
        <v>1</v>
      </c>
      <c r="D24" s="11" t="s">
        <v>22</v>
      </c>
      <c r="E24" s="11">
        <v>1</v>
      </c>
      <c r="F24" s="11" t="s">
        <v>18</v>
      </c>
      <c r="G24" s="21">
        <v>3500</v>
      </c>
      <c r="H24" s="12">
        <f t="shared" si="1"/>
        <v>3500</v>
      </c>
      <c r="I24" s="38" t="s">
        <v>62</v>
      </c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</row>
    <row r="25" spans="1:22" ht="15.95" customHeight="1" x14ac:dyDescent="0.15">
      <c r="A25" s="53"/>
      <c r="B25" s="18" t="s">
        <v>78</v>
      </c>
      <c r="C25" s="20">
        <v>1</v>
      </c>
      <c r="D25" s="20" t="s">
        <v>79</v>
      </c>
      <c r="E25" s="20">
        <v>1</v>
      </c>
      <c r="F25" s="20" t="s">
        <v>76</v>
      </c>
      <c r="G25" s="21">
        <v>30</v>
      </c>
      <c r="H25" s="21">
        <f t="shared" si="1"/>
        <v>30</v>
      </c>
      <c r="I25" s="38" t="s">
        <v>80</v>
      </c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</row>
    <row r="26" spans="1:22" ht="16.5" x14ac:dyDescent="0.15">
      <c r="A26" s="62" t="s">
        <v>23</v>
      </c>
      <c r="B26" s="63"/>
      <c r="C26" s="8"/>
      <c r="D26" s="8"/>
      <c r="E26" s="8"/>
      <c r="F26" s="8"/>
      <c r="G26" s="8"/>
      <c r="H26" s="16">
        <f>SUM(H22:H25)</f>
        <v>9530</v>
      </c>
      <c r="I26" s="39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</row>
    <row r="27" spans="1:22" ht="16.5" x14ac:dyDescent="0.15">
      <c r="A27" s="43" t="s">
        <v>41</v>
      </c>
      <c r="B27" s="23" t="s">
        <v>71</v>
      </c>
      <c r="C27" s="19">
        <v>1</v>
      </c>
      <c r="D27" s="20" t="s">
        <v>43</v>
      </c>
      <c r="E27" s="19">
        <v>1</v>
      </c>
      <c r="F27" s="20" t="s">
        <v>18</v>
      </c>
      <c r="G27" s="21">
        <v>1500</v>
      </c>
      <c r="H27" s="21">
        <f t="shared" ref="H27" si="2">C27*E27*G27</f>
        <v>1500</v>
      </c>
      <c r="I27" s="41" t="s">
        <v>64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</row>
    <row r="28" spans="1:22" ht="16.5" x14ac:dyDescent="0.15">
      <c r="A28" s="73" t="s">
        <v>42</v>
      </c>
      <c r="B28" s="74"/>
      <c r="C28" s="8"/>
      <c r="D28" s="8"/>
      <c r="E28" s="8"/>
      <c r="F28" s="8"/>
      <c r="G28" s="22"/>
      <c r="H28" s="13">
        <f>SUM(H27:H27)</f>
        <v>1500</v>
      </c>
      <c r="I28" s="39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</row>
    <row r="29" spans="1:22" ht="16.5" x14ac:dyDescent="0.15">
      <c r="A29" s="43" t="s">
        <v>65</v>
      </c>
      <c r="B29" s="23" t="s">
        <v>66</v>
      </c>
      <c r="C29" s="17">
        <v>1</v>
      </c>
      <c r="D29" s="11" t="s">
        <v>63</v>
      </c>
      <c r="E29" s="17">
        <v>1</v>
      </c>
      <c r="F29" s="11" t="s">
        <v>18</v>
      </c>
      <c r="G29" s="12">
        <v>5295</v>
      </c>
      <c r="H29" s="12">
        <f t="shared" ref="H29" si="3">C29*E29*G29</f>
        <v>5295</v>
      </c>
      <c r="I29" s="41" t="s">
        <v>70</v>
      </c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</row>
    <row r="30" spans="1:22" ht="16.5" x14ac:dyDescent="0.15">
      <c r="A30" s="73" t="s">
        <v>67</v>
      </c>
      <c r="B30" s="74"/>
      <c r="C30" s="8"/>
      <c r="D30" s="8"/>
      <c r="E30" s="8"/>
      <c r="F30" s="8"/>
      <c r="G30" s="22"/>
      <c r="H30" s="13">
        <f>SUM(H29:H29)</f>
        <v>5295</v>
      </c>
      <c r="I30" s="39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</row>
    <row r="31" spans="1:22" ht="16.5" x14ac:dyDescent="0.15">
      <c r="A31" s="78" t="s">
        <v>30</v>
      </c>
      <c r="B31" s="10" t="s">
        <v>31</v>
      </c>
      <c r="C31" s="11">
        <v>1</v>
      </c>
      <c r="D31" s="11" t="s">
        <v>17</v>
      </c>
      <c r="E31" s="11">
        <v>4</v>
      </c>
      <c r="F31" s="11" t="s">
        <v>18</v>
      </c>
      <c r="G31" s="14">
        <v>25</v>
      </c>
      <c r="H31" s="15">
        <f t="shared" ref="H31:H32" si="4">C31*E31*G31</f>
        <v>100</v>
      </c>
      <c r="I31" s="38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</row>
    <row r="32" spans="1:22" ht="16.5" x14ac:dyDescent="0.15">
      <c r="A32" s="79"/>
      <c r="B32" s="10" t="s">
        <v>32</v>
      </c>
      <c r="C32" s="11">
        <v>1</v>
      </c>
      <c r="D32" s="11" t="s">
        <v>17</v>
      </c>
      <c r="E32" s="11">
        <v>4</v>
      </c>
      <c r="F32" s="11" t="s">
        <v>21</v>
      </c>
      <c r="G32" s="14">
        <v>500</v>
      </c>
      <c r="H32" s="15">
        <f t="shared" si="4"/>
        <v>2000</v>
      </c>
      <c r="I32" s="38"/>
    </row>
    <row r="33" spans="1:9" ht="16.5" x14ac:dyDescent="0.15">
      <c r="A33" s="73" t="s">
        <v>33</v>
      </c>
      <c r="B33" s="74"/>
      <c r="C33" s="8"/>
      <c r="D33" s="8"/>
      <c r="E33" s="8"/>
      <c r="F33" s="8"/>
      <c r="G33" s="22"/>
      <c r="H33" s="13">
        <f>SUM(H31:H32)</f>
        <v>2100</v>
      </c>
      <c r="I33" s="39"/>
    </row>
    <row r="34" spans="1:9" ht="16.5" x14ac:dyDescent="0.15">
      <c r="A34" s="24" t="s">
        <v>34</v>
      </c>
      <c r="B34" s="25"/>
      <c r="C34" s="26"/>
      <c r="D34" s="26"/>
      <c r="E34" s="26"/>
      <c r="F34" s="26"/>
      <c r="G34" s="27"/>
      <c r="H34" s="28">
        <f>H21+H13+H30+H33+H26+H28</f>
        <v>33574</v>
      </c>
      <c r="I34" s="42"/>
    </row>
    <row r="35" spans="1:9" ht="16.5" x14ac:dyDescent="0.15">
      <c r="A35" s="24" t="s">
        <v>35</v>
      </c>
      <c r="B35" s="25"/>
      <c r="C35" s="26"/>
      <c r="D35" s="26"/>
      <c r="E35" s="26"/>
      <c r="F35" s="26"/>
      <c r="G35" s="29"/>
      <c r="H35" s="28">
        <f>H34*0.1</f>
        <v>3357.4</v>
      </c>
      <c r="I35" s="42"/>
    </row>
    <row r="36" spans="1:9" ht="16.5" x14ac:dyDescent="0.15">
      <c r="A36" s="44" t="s">
        <v>44</v>
      </c>
      <c r="B36" s="45"/>
      <c r="C36" s="46"/>
      <c r="D36" s="46"/>
      <c r="E36" s="46"/>
      <c r="F36" s="46"/>
      <c r="G36" s="47"/>
      <c r="H36" s="48">
        <f>(H34+H35)*0.06</f>
        <v>2215.884</v>
      </c>
      <c r="I36" s="49"/>
    </row>
    <row r="37" spans="1:9" ht="16.5" x14ac:dyDescent="0.15">
      <c r="A37" s="70" t="s">
        <v>45</v>
      </c>
      <c r="B37" s="71"/>
      <c r="C37" s="71"/>
      <c r="D37" s="71"/>
      <c r="E37" s="71"/>
      <c r="F37" s="71"/>
      <c r="G37" s="72"/>
      <c r="H37" s="51">
        <f>H34+H35+H36</f>
        <v>39147.284</v>
      </c>
      <c r="I37" s="52"/>
    </row>
    <row r="38" spans="1:9" ht="16.5" x14ac:dyDescent="0.15">
      <c r="A38" s="70" t="s">
        <v>68</v>
      </c>
      <c r="B38" s="71"/>
      <c r="C38" s="71"/>
      <c r="D38" s="71"/>
      <c r="E38" s="71"/>
      <c r="F38" s="71"/>
      <c r="G38" s="72"/>
      <c r="H38" s="51">
        <f>SUM(H37)</f>
        <v>39147.284</v>
      </c>
      <c r="I38" s="50"/>
    </row>
  </sheetData>
  <mergeCells count="16">
    <mergeCell ref="A38:G38"/>
    <mergeCell ref="A33:B33"/>
    <mergeCell ref="A14:A20"/>
    <mergeCell ref="A11:A12"/>
    <mergeCell ref="A31:A32"/>
    <mergeCell ref="A22:A24"/>
    <mergeCell ref="A28:B28"/>
    <mergeCell ref="A30:B30"/>
    <mergeCell ref="A37:G37"/>
    <mergeCell ref="C8:H8"/>
    <mergeCell ref="C9:F9"/>
    <mergeCell ref="G9:H9"/>
    <mergeCell ref="A21:B21"/>
    <mergeCell ref="A26:B26"/>
    <mergeCell ref="A8:B10"/>
    <mergeCell ref="A13:B13"/>
  </mergeCells>
  <phoneticPr fontId="8" type="noConversion"/>
  <pageMargins left="0.70833333333333304" right="0.70833333333333304" top="0.74791666666666701" bottom="0.74791666666666701" header="0.31458333333333299" footer="0.31458333333333299"/>
  <pageSetup paperSize="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2017年别克西南区内训师选拔会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</dc:creator>
  <cp:lastModifiedBy>Windows 用户</cp:lastModifiedBy>
  <cp:lastPrinted>2015-07-08T03:40:00Z</cp:lastPrinted>
  <dcterms:created xsi:type="dcterms:W3CDTF">2012-11-28T09:47:00Z</dcterms:created>
  <dcterms:modified xsi:type="dcterms:W3CDTF">2017-03-17T02:47:30Z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2052-10.1.0.5973</vt:lpwstr>
  </property>
</Properties>
</file>