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tabRatio="402"/>
  </bookViews>
  <sheets>
    <sheet name="地接社" sheetId="14" r:id="rId1"/>
    <sheet name="汇总" sheetId="19" r:id="rId2"/>
  </sheets>
  <definedNames>
    <definedName name="_xlnm.Print_Area" localSheetId="0">地接社!$A$1:$H$36</definedName>
    <definedName name="_xlnm.Print_Area" localSheetId="1">汇总!$A$1:$G$14</definedName>
    <definedName name="_xlnm.Print_Titles" localSheetId="0">地接社!$10:$10</definedName>
    <definedName name="_xlnm.Print_Titles" localSheetId="1">汇总!$9:$9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<sst xmlns="http://schemas.openxmlformats.org/spreadsheetml/2006/main" count="69" uniqueCount="56">
  <si>
    <t>先声药业会务服务报价表</t>
  </si>
  <si>
    <t>报价时，请把这列删除，谢谢！</t>
  </si>
  <si>
    <t>项目名称：1.27-新冠病毒感染诊治热点前沿论坛</t>
  </si>
  <si>
    <r>
      <rPr>
        <b/>
        <sz val="10"/>
        <rFont val="宋体"/>
        <charset val="134"/>
      </rPr>
      <t>供应商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康辉集团北京国际会议展览有限公司</t>
    </r>
  </si>
  <si>
    <t>活动时间：1.27</t>
  </si>
  <si>
    <r>
      <rPr>
        <b/>
        <sz val="10"/>
        <rFont val="宋体"/>
        <charset val="134"/>
      </rPr>
      <t>联络人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王凤雨</t>
    </r>
  </si>
  <si>
    <t>活动地点：北京</t>
  </si>
  <si>
    <r>
      <rPr>
        <b/>
        <sz val="10"/>
        <rFont val="宋体"/>
        <charset val="134"/>
      </rPr>
      <t>手机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15210370021</t>
    </r>
  </si>
  <si>
    <t>拟参加人数：100</t>
  </si>
  <si>
    <r>
      <rPr>
        <b/>
        <sz val="10"/>
        <rFont val="宋体"/>
        <charset val="134"/>
      </rPr>
      <t>邮箱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wangfengyu@cct.cn</t>
    </r>
  </si>
  <si>
    <t>地接社</t>
  </si>
  <si>
    <t>服务内容</t>
  </si>
  <si>
    <t>服务描述</t>
  </si>
  <si>
    <t>单价</t>
  </si>
  <si>
    <t>数量1</t>
  </si>
  <si>
    <t>数量2</t>
  </si>
  <si>
    <t>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</si>
  <si>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主要费用-地接社</t>
    </r>
  </si>
  <si>
    <t>上会人员</t>
  </si>
  <si>
    <t>当地现场执行人员</t>
  </si>
  <si>
    <t>1.26,1.27两天每天2人</t>
  </si>
  <si>
    <r>
      <rPr>
        <b/>
        <sz val="9"/>
        <rFont val="宋体"/>
        <charset val="134"/>
      </rPr>
      <t>上会人员，提前</t>
    </r>
    <r>
      <rPr>
        <b/>
        <sz val="9"/>
        <rFont val="Arial"/>
        <charset val="134"/>
      </rPr>
      <t>1</t>
    </r>
    <r>
      <rPr>
        <b/>
        <sz val="9"/>
        <rFont val="宋体"/>
        <charset val="134"/>
      </rPr>
      <t>天彩排要收费；每天</t>
    </r>
    <r>
      <rPr>
        <b/>
        <sz val="9"/>
        <rFont val="Arial"/>
        <charset val="134"/>
      </rPr>
      <t>10</t>
    </r>
    <r>
      <rPr>
        <b/>
        <sz val="9"/>
        <rFont val="宋体"/>
        <charset val="134"/>
      </rPr>
      <t>小时工作，超时也可以收费</t>
    </r>
  </si>
  <si>
    <t>小交通</t>
  </si>
  <si>
    <t>接送机-首都机场</t>
  </si>
  <si>
    <t>别克GL8（40公里内）</t>
  </si>
  <si>
    <t>接送机-大兴机场</t>
  </si>
  <si>
    <t>别克GL8</t>
  </si>
  <si>
    <t>接送站</t>
  </si>
  <si>
    <t>帕萨特、凯美瑞或同级</t>
  </si>
  <si>
    <t>物料制作</t>
  </si>
  <si>
    <t>背景板</t>
  </si>
  <si>
    <t>6*2.5，桁架+喷绘，含人工运输，按平米报价</t>
  </si>
  <si>
    <t>易拉宝</t>
  </si>
  <si>
    <t>2*1.2m,铝合金+PP写真</t>
  </si>
  <si>
    <t>桌布</t>
  </si>
  <si>
    <t>2*2m,250克经遍布</t>
  </si>
  <si>
    <t>费用合计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</si>
  <si>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其余费用</t>
    </r>
  </si>
  <si>
    <t>/</t>
  </si>
  <si>
    <t>服务费</t>
  </si>
  <si>
    <r>
      <rPr>
        <b/>
        <sz val="9"/>
        <rFont val="Arial"/>
        <charset val="134"/>
      </rPr>
      <t>A-C</t>
    </r>
    <r>
      <rPr>
        <b/>
        <sz val="9"/>
        <rFont val="宋体"/>
        <charset val="134"/>
      </rPr>
      <t>费用合计</t>
    </r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</si>
  <si>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</si>
  <si>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</si>
  <si>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</si>
  <si>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t xml:space="preserve">项目名称： </t>
  </si>
  <si>
    <t xml:space="preserve">活动时间： </t>
  </si>
  <si>
    <t xml:space="preserve">活动地点： </t>
  </si>
  <si>
    <t xml:space="preserve">拟参加人数： </t>
  </si>
  <si>
    <t>供应商</t>
  </si>
  <si>
    <t>酒店</t>
  </si>
  <si>
    <t>XX酒店</t>
  </si>
  <si>
    <t>预估</t>
  </si>
  <si>
    <t>会务公司/地接社</t>
  </si>
  <si>
    <t>XX公司</t>
  </si>
  <si>
    <t>低价中标</t>
  </si>
  <si>
    <t>会议总预算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</si>
</sst>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3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name val="Arial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color rgb="FFFF0000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微软雅黑"/>
      <charset val="134"/>
    </font>
    <font>
      <sz val="9"/>
      <color theme="1"/>
      <name val="宋体"/>
      <charset val="134"/>
    </font>
    <font>
      <sz val="9"/>
      <color theme="1"/>
      <name val="Arial"/>
      <charset val="134"/>
    </font>
    <font>
      <b/>
      <sz val="9"/>
      <name val="微软雅黑"/>
      <charset val="134"/>
    </font>
    <font>
      <sz val="11"/>
      <name val="微软雅黑"/>
      <charset val="134"/>
    </font>
    <font>
      <sz val="11"/>
      <name val="Arial"/>
      <charset val="134"/>
    </font>
    <font>
      <b/>
      <sz val="2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color theme="0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9" borderId="4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6" applyNumberFormat="0" applyFill="0" applyAlignment="0" applyProtection="0">
      <alignment vertical="center"/>
    </xf>
    <xf numFmtId="0" fontId="28" fillId="0" borderId="46" applyNumberFormat="0" applyFill="0" applyAlignment="0" applyProtection="0">
      <alignment vertical="center"/>
    </xf>
    <xf numFmtId="0" fontId="29" fillId="0" borderId="4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0" borderId="48" applyNumberFormat="0" applyAlignment="0" applyProtection="0">
      <alignment vertical="center"/>
    </xf>
    <xf numFmtId="0" fontId="31" fillId="11" borderId="49" applyNumberFormat="0" applyAlignment="0" applyProtection="0">
      <alignment vertical="center"/>
    </xf>
    <xf numFmtId="0" fontId="32" fillId="11" borderId="48" applyNumberFormat="0" applyAlignment="0" applyProtection="0">
      <alignment vertical="center"/>
    </xf>
    <xf numFmtId="0" fontId="33" fillId="12" borderId="50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5" fillId="0" borderId="52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1" fillId="0" borderId="0"/>
  </cellStyleXfs>
  <cellXfs count="118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176" fontId="9" fillId="2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7" fontId="2" fillId="2" borderId="6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177" fontId="10" fillId="5" borderId="9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left" vertical="top"/>
    </xf>
    <xf numFmtId="0" fontId="13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14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15" fillId="0" borderId="23" xfId="0" applyFont="1" applyFill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7" fillId="2" borderId="26" xfId="0" applyFont="1" applyFill="1" applyBorder="1" applyAlignment="1">
      <alignment horizontal="left" vertical="center" wrapText="1"/>
    </xf>
    <xf numFmtId="0" fontId="15" fillId="2" borderId="23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15" fillId="2" borderId="22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vertical="center" wrapText="1"/>
    </xf>
    <xf numFmtId="0" fontId="9" fillId="2" borderId="29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right" vertical="center" wrapText="1"/>
    </xf>
    <xf numFmtId="0" fontId="8" fillId="2" borderId="31" xfId="0" applyFont="1" applyFill="1" applyBorder="1" applyAlignment="1">
      <alignment horizontal="right" vertical="center" wrapText="1"/>
    </xf>
    <xf numFmtId="0" fontId="8" fillId="2" borderId="30" xfId="0" applyFont="1" applyFill="1" applyBorder="1" applyAlignment="1">
      <alignment horizontal="right" vertical="center" wrapText="1"/>
    </xf>
    <xf numFmtId="0" fontId="8" fillId="2" borderId="32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left" vertical="center" wrapText="1"/>
    </xf>
    <xf numFmtId="0" fontId="16" fillId="6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right" vertical="center" wrapText="1"/>
    </xf>
    <xf numFmtId="0" fontId="2" fillId="2" borderId="36" xfId="0" applyFont="1" applyFill="1" applyBorder="1" applyAlignment="1">
      <alignment horizontal="right" vertical="center"/>
    </xf>
    <xf numFmtId="9" fontId="8" fillId="2" borderId="37" xfId="0" applyNumberFormat="1" applyFont="1" applyFill="1" applyBorder="1" applyAlignment="1">
      <alignment horizontal="center" vertical="center"/>
    </xf>
    <xf numFmtId="9" fontId="8" fillId="2" borderId="38" xfId="0" applyNumberFormat="1" applyFont="1" applyFill="1" applyBorder="1" applyAlignment="1">
      <alignment horizontal="center" vertical="center"/>
    </xf>
    <xf numFmtId="9" fontId="8" fillId="2" borderId="39" xfId="0" applyNumberFormat="1" applyFont="1" applyFill="1" applyBorder="1" applyAlignment="1">
      <alignment horizontal="center" vertical="center"/>
    </xf>
    <xf numFmtId="9" fontId="8" fillId="2" borderId="40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8" fillId="7" borderId="30" xfId="0" applyFont="1" applyFill="1" applyBorder="1" applyAlignment="1">
      <alignment horizontal="right" vertical="center" wrapText="1"/>
    </xf>
    <xf numFmtId="0" fontId="8" fillId="7" borderId="31" xfId="0" applyFont="1" applyFill="1" applyBorder="1" applyAlignment="1">
      <alignment horizontal="right" vertical="center" wrapText="1"/>
    </xf>
    <xf numFmtId="177" fontId="8" fillId="7" borderId="32" xfId="0" applyNumberFormat="1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left" vertical="center"/>
    </xf>
    <xf numFmtId="0" fontId="8" fillId="8" borderId="20" xfId="0" applyFont="1" applyFill="1" applyBorder="1" applyAlignment="1">
      <alignment horizontal="left" vertical="center"/>
    </xf>
    <xf numFmtId="0" fontId="8" fillId="8" borderId="21" xfId="0" applyFont="1" applyFill="1" applyBorder="1" applyAlignment="1">
      <alignment horizontal="left" vertical="center"/>
    </xf>
    <xf numFmtId="0" fontId="9" fillId="0" borderId="35" xfId="0" applyFont="1" applyBorder="1" applyAlignment="1">
      <alignment horizontal="right" vertical="center" wrapText="1"/>
    </xf>
    <xf numFmtId="0" fontId="2" fillId="0" borderId="36" xfId="0" applyFont="1" applyBorder="1" applyAlignment="1">
      <alignment horizontal="right" vertical="center"/>
    </xf>
    <xf numFmtId="10" fontId="17" fillId="2" borderId="37" xfId="0" applyNumberFormat="1" applyFont="1" applyFill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0" fontId="8" fillId="7" borderId="42" xfId="0" applyFont="1" applyFill="1" applyBorder="1" applyAlignment="1">
      <alignment horizontal="right" vertical="center" wrapText="1"/>
    </xf>
    <xf numFmtId="0" fontId="8" fillId="7" borderId="43" xfId="0" applyFont="1" applyFill="1" applyBorder="1" applyAlignment="1">
      <alignment horizontal="right" vertical="center" wrapText="1"/>
    </xf>
    <xf numFmtId="176" fontId="8" fillId="5" borderId="44" xfId="0" applyNumberFormat="1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 vertical="center" wrapText="1"/>
    </xf>
    <xf numFmtId="0" fontId="19" fillId="2" borderId="11" xfId="0" applyFont="1" applyFill="1" applyBorder="1" applyAlignment="1">
      <alignment horizontal="left" vertical="center" wrapText="1"/>
    </xf>
    <xf numFmtId="0" fontId="19" fillId="2" borderId="12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20" fillId="5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2" fillId="5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5901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426845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678305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36"/>
  <sheetViews>
    <sheetView tabSelected="1" zoomScale="90" zoomScaleNormal="90" workbookViewId="0">
      <selection activeCell="L22" sqref="L22"/>
    </sheetView>
  </sheetViews>
  <sheetFormatPr defaultColWidth="9" defaultRowHeight="13.2"/>
  <cols>
    <col min="1" max="1" width="12.1" style="38" customWidth="1"/>
    <col min="2" max="2" width="17" style="38" customWidth="1"/>
    <col min="3" max="3" width="40.4" style="39" customWidth="1"/>
    <col min="4" max="4" width="7.7" style="40" customWidth="1"/>
    <col min="5" max="5" width="6.8" style="40" customWidth="1"/>
    <col min="6" max="6" width="7.1" style="40" customWidth="1"/>
    <col min="7" max="7" width="14.9" style="40" customWidth="1"/>
    <col min="8" max="8" width="9" style="1"/>
    <col min="9" max="9" width="50.1" style="41" hidden="1" customWidth="1"/>
    <col min="10" max="16384" width="9" style="1"/>
  </cols>
  <sheetData>
    <row r="1" spans="1:7">
      <c r="A1" s="8"/>
      <c r="B1" s="8"/>
      <c r="C1" s="9"/>
      <c r="D1" s="10"/>
      <c r="E1" s="1"/>
      <c r="F1" s="1"/>
      <c r="G1" s="1"/>
    </row>
    <row r="2" spans="1:7">
      <c r="A2" s="8"/>
      <c r="B2" s="8"/>
      <c r="C2" s="9"/>
      <c r="D2" s="10"/>
      <c r="E2" s="1"/>
      <c r="F2" s="1"/>
      <c r="G2" s="1"/>
    </row>
    <row r="3" ht="45.75" customHeight="1" spans="1:9">
      <c r="A3" s="42" t="s">
        <v>0</v>
      </c>
      <c r="B3" s="42"/>
      <c r="C3" s="42"/>
      <c r="D3" s="42"/>
      <c r="E3" s="42"/>
      <c r="F3" s="42"/>
      <c r="G3" s="42"/>
      <c r="I3" s="113" t="s">
        <v>1</v>
      </c>
    </row>
    <row r="4" s="2" customFormat="1" ht="17.25" customHeight="1" spans="1:9">
      <c r="A4" s="43" t="s">
        <v>2</v>
      </c>
      <c r="B4" s="43"/>
      <c r="C4" s="44"/>
      <c r="D4" s="45" t="s">
        <v>3</v>
      </c>
      <c r="E4" s="46"/>
      <c r="F4" s="46"/>
      <c r="G4" s="46"/>
      <c r="I4" s="114"/>
    </row>
    <row r="5" s="2" customFormat="1" ht="17.25" customHeight="1" spans="1:9">
      <c r="A5" s="47" t="s">
        <v>4</v>
      </c>
      <c r="B5" s="47"/>
      <c r="C5" s="48"/>
      <c r="D5" s="45" t="s">
        <v>5</v>
      </c>
      <c r="E5" s="46"/>
      <c r="F5" s="46"/>
      <c r="G5" s="46"/>
      <c r="I5" s="114"/>
    </row>
    <row r="6" s="2" customFormat="1" ht="17.25" customHeight="1" spans="1:9">
      <c r="A6" s="47" t="s">
        <v>6</v>
      </c>
      <c r="B6" s="47"/>
      <c r="C6" s="49"/>
      <c r="D6" s="45" t="s">
        <v>7</v>
      </c>
      <c r="E6" s="46"/>
      <c r="F6" s="46"/>
      <c r="G6" s="46"/>
      <c r="I6" s="114"/>
    </row>
    <row r="7" s="2" customFormat="1" ht="17.25" customHeight="1" spans="1:9">
      <c r="A7" s="47" t="s">
        <v>8</v>
      </c>
      <c r="B7" s="47"/>
      <c r="C7" s="49"/>
      <c r="D7" s="50" t="s">
        <v>9</v>
      </c>
      <c r="E7" s="46"/>
      <c r="F7" s="46"/>
      <c r="G7" s="46"/>
      <c r="I7" s="114"/>
    </row>
    <row r="8" s="2" customFormat="1" ht="17.25" customHeight="1" spans="1:9">
      <c r="A8" s="47"/>
      <c r="B8" s="47"/>
      <c r="C8" s="49"/>
      <c r="D8" s="51"/>
      <c r="E8" s="49"/>
      <c r="F8" s="49"/>
      <c r="G8" s="49"/>
      <c r="I8" s="114"/>
    </row>
    <row r="9" s="2" customFormat="1" ht="28.5" customHeight="1" spans="1:9">
      <c r="A9" s="52" t="s">
        <v>10</v>
      </c>
      <c r="B9" s="53"/>
      <c r="C9" s="53"/>
      <c r="D9" s="54"/>
      <c r="E9" s="55"/>
      <c r="F9" s="55"/>
      <c r="G9" s="56"/>
      <c r="I9" s="115"/>
    </row>
    <row r="10" s="37" customFormat="1" ht="27.75" customHeight="1" spans="1:9">
      <c r="A10" s="57" t="s">
        <v>11</v>
      </c>
      <c r="B10" s="58"/>
      <c r="C10" s="59" t="s">
        <v>12</v>
      </c>
      <c r="D10" s="60" t="s">
        <v>13</v>
      </c>
      <c r="E10" s="61" t="s">
        <v>14</v>
      </c>
      <c r="F10" s="61" t="s">
        <v>15</v>
      </c>
      <c r="G10" s="62" t="s">
        <v>16</v>
      </c>
      <c r="I10" s="116"/>
    </row>
    <row r="11" s="37" customFormat="1" ht="13.95" customHeight="1" spans="1:9">
      <c r="A11" s="63" t="s">
        <v>17</v>
      </c>
      <c r="B11" s="64"/>
      <c r="C11" s="64"/>
      <c r="D11" s="63"/>
      <c r="E11" s="64"/>
      <c r="F11" s="64"/>
      <c r="G11" s="65"/>
      <c r="I11" s="116"/>
    </row>
    <row r="12" s="2" customFormat="1" ht="17.25" customHeight="1" spans="1:13">
      <c r="A12" s="66" t="s">
        <v>18</v>
      </c>
      <c r="B12" s="67" t="s">
        <v>19</v>
      </c>
      <c r="C12" s="68" t="s">
        <v>20</v>
      </c>
      <c r="D12" s="69">
        <v>400</v>
      </c>
      <c r="E12" s="70">
        <v>2</v>
      </c>
      <c r="F12" s="70">
        <v>2</v>
      </c>
      <c r="G12" s="71">
        <f>F12*E12*D12</f>
        <v>1600</v>
      </c>
      <c r="H12" s="72"/>
      <c r="I12" s="116" t="s">
        <v>21</v>
      </c>
      <c r="M12" s="37"/>
    </row>
    <row r="13" s="2" customFormat="1" ht="17.25" customHeight="1" spans="1:13">
      <c r="A13" s="73" t="s">
        <v>22</v>
      </c>
      <c r="B13" s="67" t="s">
        <v>23</v>
      </c>
      <c r="C13" s="74" t="s">
        <v>24</v>
      </c>
      <c r="D13" s="69">
        <v>350</v>
      </c>
      <c r="E13" s="70">
        <v>2</v>
      </c>
      <c r="F13" s="70">
        <v>5</v>
      </c>
      <c r="G13" s="71">
        <f t="shared" ref="G13:G21" si="0">F13*E13*D13</f>
        <v>3500</v>
      </c>
      <c r="H13" s="72"/>
      <c r="I13" s="116"/>
      <c r="M13" s="37"/>
    </row>
    <row r="14" s="2" customFormat="1" ht="17.25" customHeight="1" spans="1:13">
      <c r="A14" s="75"/>
      <c r="B14" s="67" t="s">
        <v>25</v>
      </c>
      <c r="C14" s="74" t="s">
        <v>26</v>
      </c>
      <c r="D14" s="69">
        <v>550</v>
      </c>
      <c r="E14" s="70">
        <v>2</v>
      </c>
      <c r="F14" s="70">
        <v>5</v>
      </c>
      <c r="G14" s="71">
        <f t="shared" si="0"/>
        <v>5500</v>
      </c>
      <c r="H14" s="72"/>
      <c r="I14" s="116"/>
      <c r="M14" s="37"/>
    </row>
    <row r="15" s="2" customFormat="1" ht="17.25" customHeight="1" spans="1:13">
      <c r="A15" s="75"/>
      <c r="B15" s="67" t="s">
        <v>27</v>
      </c>
      <c r="C15" s="74" t="s">
        <v>26</v>
      </c>
      <c r="D15" s="69">
        <v>300</v>
      </c>
      <c r="E15" s="70">
        <v>2</v>
      </c>
      <c r="F15" s="70">
        <v>10</v>
      </c>
      <c r="G15" s="71">
        <f t="shared" si="0"/>
        <v>6000</v>
      </c>
      <c r="H15" s="72"/>
      <c r="I15" s="116"/>
      <c r="M15" s="37"/>
    </row>
    <row r="16" s="2" customFormat="1" ht="17.25" customHeight="1" spans="1:13">
      <c r="A16" s="75"/>
      <c r="B16" s="67" t="s">
        <v>23</v>
      </c>
      <c r="C16" s="74" t="s">
        <v>28</v>
      </c>
      <c r="D16" s="69">
        <v>260</v>
      </c>
      <c r="E16" s="70">
        <v>2</v>
      </c>
      <c r="F16" s="70">
        <v>10</v>
      </c>
      <c r="G16" s="71">
        <f t="shared" si="0"/>
        <v>5200</v>
      </c>
      <c r="H16" s="72"/>
      <c r="I16" s="116"/>
      <c r="M16" s="37"/>
    </row>
    <row r="17" s="2" customFormat="1" ht="17.25" customHeight="1" spans="1:13">
      <c r="A17" s="75"/>
      <c r="B17" s="67" t="s">
        <v>25</v>
      </c>
      <c r="C17" s="74" t="s">
        <v>28</v>
      </c>
      <c r="D17" s="69">
        <v>450</v>
      </c>
      <c r="E17" s="70">
        <v>2</v>
      </c>
      <c r="F17" s="70">
        <v>10</v>
      </c>
      <c r="G17" s="71">
        <f t="shared" si="0"/>
        <v>9000</v>
      </c>
      <c r="H17" s="72"/>
      <c r="I17" s="116"/>
      <c r="M17" s="37"/>
    </row>
    <row r="18" s="2" customFormat="1" ht="17.25" customHeight="1" spans="1:13">
      <c r="A18" s="76"/>
      <c r="B18" s="67" t="s">
        <v>27</v>
      </c>
      <c r="C18" s="74" t="s">
        <v>28</v>
      </c>
      <c r="D18" s="69">
        <v>220</v>
      </c>
      <c r="E18" s="70">
        <v>2</v>
      </c>
      <c r="F18" s="70">
        <v>10</v>
      </c>
      <c r="G18" s="71">
        <f t="shared" si="0"/>
        <v>4400</v>
      </c>
      <c r="H18" s="72"/>
      <c r="I18" s="116"/>
      <c r="M18" s="37"/>
    </row>
    <row r="19" s="2" customFormat="1" ht="17.25" customHeight="1" spans="1:13">
      <c r="A19" s="73" t="s">
        <v>29</v>
      </c>
      <c r="B19" s="77" t="s">
        <v>30</v>
      </c>
      <c r="C19" s="74" t="s">
        <v>31</v>
      </c>
      <c r="D19" s="69">
        <v>200</v>
      </c>
      <c r="E19" s="70">
        <v>15</v>
      </c>
      <c r="F19" s="70">
        <v>1</v>
      </c>
      <c r="G19" s="71">
        <f t="shared" si="0"/>
        <v>3000</v>
      </c>
      <c r="H19" s="72"/>
      <c r="I19" s="116"/>
      <c r="M19" s="37"/>
    </row>
    <row r="20" s="2" customFormat="1" ht="17.25" customHeight="1" spans="1:13">
      <c r="A20" s="75"/>
      <c r="B20" s="77" t="s">
        <v>32</v>
      </c>
      <c r="C20" s="74" t="s">
        <v>33</v>
      </c>
      <c r="D20" s="69">
        <v>200</v>
      </c>
      <c r="E20" s="70">
        <v>5</v>
      </c>
      <c r="F20" s="70">
        <v>1</v>
      </c>
      <c r="G20" s="71">
        <f t="shared" si="0"/>
        <v>1000</v>
      </c>
      <c r="H20" s="72"/>
      <c r="I20" s="116"/>
      <c r="M20" s="37"/>
    </row>
    <row r="21" s="2" customFormat="1" ht="17.25" customHeight="1" spans="1:13">
      <c r="A21" s="75"/>
      <c r="B21" s="77" t="s">
        <v>34</v>
      </c>
      <c r="C21" s="74" t="s">
        <v>35</v>
      </c>
      <c r="D21" s="69">
        <v>400</v>
      </c>
      <c r="E21" s="70">
        <v>1</v>
      </c>
      <c r="F21" s="70">
        <v>1</v>
      </c>
      <c r="G21" s="71">
        <f t="shared" si="0"/>
        <v>400</v>
      </c>
      <c r="H21" s="72"/>
      <c r="I21" s="116"/>
      <c r="M21" s="37"/>
    </row>
    <row r="22" s="2" customFormat="1" ht="17.25" customHeight="1" spans="1:9">
      <c r="A22" s="78"/>
      <c r="B22" s="67"/>
      <c r="C22" s="79"/>
      <c r="D22" s="69"/>
      <c r="E22" s="70"/>
      <c r="F22" s="70"/>
      <c r="G22" s="71"/>
      <c r="H22" s="72"/>
      <c r="I22" s="116"/>
    </row>
    <row r="23" s="2" customFormat="1" ht="17.25" customHeight="1" spans="1:9">
      <c r="A23" s="80" t="s">
        <v>36</v>
      </c>
      <c r="B23" s="81"/>
      <c r="C23" s="81"/>
      <c r="D23" s="82"/>
      <c r="E23" s="81"/>
      <c r="F23" s="81"/>
      <c r="G23" s="83">
        <f>SUM(G12:G22)</f>
        <v>39600</v>
      </c>
      <c r="I23" s="115"/>
    </row>
    <row r="24" s="37" customFormat="1" ht="17.25" customHeight="1" spans="1:9">
      <c r="A24" s="63" t="s">
        <v>37</v>
      </c>
      <c r="B24" s="64"/>
      <c r="C24" s="64"/>
      <c r="D24" s="63"/>
      <c r="E24" s="64"/>
      <c r="F24" s="64"/>
      <c r="G24" s="65"/>
      <c r="I24" s="116"/>
    </row>
    <row r="25" s="37" customFormat="1" ht="17.25" customHeight="1" spans="1:9">
      <c r="A25" s="84" t="s">
        <v>38</v>
      </c>
      <c r="B25" s="85"/>
      <c r="C25" s="86" t="s">
        <v>38</v>
      </c>
      <c r="D25" s="87">
        <v>0</v>
      </c>
      <c r="E25" s="70">
        <v>0</v>
      </c>
      <c r="F25" s="70">
        <v>0</v>
      </c>
      <c r="G25" s="88">
        <f>F25*E25*D25</f>
        <v>0</v>
      </c>
      <c r="H25" s="72"/>
      <c r="I25" s="116"/>
    </row>
    <row r="26" s="2" customFormat="1" ht="17.25" customHeight="1" spans="1:9">
      <c r="A26" s="89" t="s">
        <v>39</v>
      </c>
      <c r="B26" s="90"/>
      <c r="C26" s="91"/>
      <c r="D26" s="92">
        <v>0.06</v>
      </c>
      <c r="E26" s="93"/>
      <c r="F26" s="94"/>
      <c r="G26" s="95">
        <f>(G23+G25)*D26</f>
        <v>2376</v>
      </c>
      <c r="I26" s="115"/>
    </row>
    <row r="27" s="2" customFormat="1" ht="17.25" customHeight="1" spans="1:9">
      <c r="A27" s="96" t="s">
        <v>40</v>
      </c>
      <c r="B27" s="97"/>
      <c r="C27" s="97"/>
      <c r="D27" s="96"/>
      <c r="E27" s="97"/>
      <c r="F27" s="97"/>
      <c r="G27" s="98">
        <f>G23+G26+G25</f>
        <v>41976</v>
      </c>
      <c r="I27" s="115"/>
    </row>
    <row r="28" s="37" customFormat="1" ht="17.25" customHeight="1" spans="1:9">
      <c r="A28" s="99" t="s">
        <v>41</v>
      </c>
      <c r="B28" s="100"/>
      <c r="C28" s="100"/>
      <c r="D28" s="99"/>
      <c r="E28" s="100"/>
      <c r="F28" s="100"/>
      <c r="G28" s="101"/>
      <c r="I28" s="116"/>
    </row>
    <row r="29" s="2" customFormat="1" ht="17.25" customHeight="1" spans="1:9">
      <c r="A29" s="102" t="s">
        <v>42</v>
      </c>
      <c r="B29" s="103"/>
      <c r="C29" s="104"/>
      <c r="D29" s="92">
        <v>0.06</v>
      </c>
      <c r="E29" s="93"/>
      <c r="F29" s="94"/>
      <c r="G29" s="105">
        <f>G27*D29</f>
        <v>2518.56</v>
      </c>
      <c r="I29" s="115"/>
    </row>
    <row r="30" s="2" customFormat="1" ht="17.25" customHeight="1" spans="1:9">
      <c r="A30" s="106" t="s">
        <v>43</v>
      </c>
      <c r="B30" s="107"/>
      <c r="C30" s="107"/>
      <c r="D30" s="106"/>
      <c r="E30" s="107"/>
      <c r="F30" s="107"/>
      <c r="G30" s="108">
        <f>G27+G29</f>
        <v>44494.56</v>
      </c>
      <c r="I30" s="115"/>
    </row>
    <row r="31" s="2" customFormat="1" ht="34.5" customHeight="1" spans="1:9">
      <c r="A31" s="109"/>
      <c r="B31" s="110"/>
      <c r="C31" s="110"/>
      <c r="D31" s="110"/>
      <c r="E31" s="110"/>
      <c r="F31" s="110"/>
      <c r="G31" s="111"/>
      <c r="I31" s="115"/>
    </row>
    <row r="32" s="2" customFormat="1" spans="1:9">
      <c r="A32" s="1"/>
      <c r="B32" s="1"/>
      <c r="C32" s="1"/>
      <c r="D32" s="1"/>
      <c r="E32" s="1"/>
      <c r="F32" s="1"/>
      <c r="G32" s="1"/>
      <c r="I32" s="115"/>
    </row>
    <row r="33" s="2" customFormat="1" ht="12.75" customHeight="1" spans="1:9">
      <c r="A33" s="112"/>
      <c r="B33" s="112"/>
      <c r="C33" s="112"/>
      <c r="D33" s="112"/>
      <c r="E33" s="112"/>
      <c r="F33" s="112"/>
      <c r="G33" s="112"/>
      <c r="I33" s="115"/>
    </row>
    <row r="34" s="2" customFormat="1" ht="11.4" spans="1:9">
      <c r="A34" s="112"/>
      <c r="B34" s="112"/>
      <c r="C34" s="112"/>
      <c r="D34" s="112"/>
      <c r="E34" s="112"/>
      <c r="F34" s="112"/>
      <c r="G34" s="112"/>
      <c r="I34" s="115"/>
    </row>
    <row r="35" s="3" customFormat="1" spans="1:9">
      <c r="A35" s="38"/>
      <c r="B35" s="38"/>
      <c r="C35" s="39"/>
      <c r="D35" s="40"/>
      <c r="E35" s="40"/>
      <c r="F35" s="40"/>
      <c r="G35" s="40"/>
      <c r="I35" s="117"/>
    </row>
    <row r="36" s="3" customFormat="1" spans="1:9">
      <c r="A36" s="38"/>
      <c r="B36" s="38"/>
      <c r="C36" s="39"/>
      <c r="D36" s="40"/>
      <c r="E36" s="40"/>
      <c r="F36" s="40"/>
      <c r="G36" s="40"/>
      <c r="I36" s="117"/>
    </row>
  </sheetData>
  <mergeCells count="33">
    <mergeCell ref="A3:G3"/>
    <mergeCell ref="D4:G4"/>
    <mergeCell ref="A5:B5"/>
    <mergeCell ref="D5:G5"/>
    <mergeCell ref="A6:B6"/>
    <mergeCell ref="D6:G6"/>
    <mergeCell ref="A7:B7"/>
    <mergeCell ref="D7:G7"/>
    <mergeCell ref="A9:C9"/>
    <mergeCell ref="D9:G9"/>
    <mergeCell ref="A10:B10"/>
    <mergeCell ref="A11:C11"/>
    <mergeCell ref="D11:G11"/>
    <mergeCell ref="A23:C23"/>
    <mergeCell ref="D23:F23"/>
    <mergeCell ref="A24:C24"/>
    <mergeCell ref="D24:G24"/>
    <mergeCell ref="A25:B25"/>
    <mergeCell ref="A26:B26"/>
    <mergeCell ref="D26:F26"/>
    <mergeCell ref="A27:C27"/>
    <mergeCell ref="D27:F27"/>
    <mergeCell ref="A28:C28"/>
    <mergeCell ref="D28:G28"/>
    <mergeCell ref="A29:B29"/>
    <mergeCell ref="D29:F29"/>
    <mergeCell ref="A30:C30"/>
    <mergeCell ref="D30:F30"/>
    <mergeCell ref="A31:G31"/>
    <mergeCell ref="A13:A18"/>
    <mergeCell ref="A19:A21"/>
    <mergeCell ref="D33:G34"/>
    <mergeCell ref="A33:C34"/>
  </mergeCells>
  <printOptions horizontalCentered="1"/>
  <pageMargins left="0" right="0" top="0" bottom="0.251388888888889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zoomScale="115" zoomScaleNormal="115" workbookViewId="0">
      <selection activeCell="A21" sqref="A21"/>
    </sheetView>
  </sheetViews>
  <sheetFormatPr defaultColWidth="9" defaultRowHeight="13.2" outlineLevelCol="6"/>
  <cols>
    <col min="1" max="1" width="15.4" style="4" customWidth="1"/>
    <col min="2" max="2" width="17.7" style="4" customWidth="1"/>
    <col min="3" max="3" width="19" style="5" customWidth="1"/>
    <col min="4" max="6" width="8.6" style="6" customWidth="1"/>
    <col min="7" max="7" width="11.9" style="6" customWidth="1"/>
    <col min="8" max="16384" width="9" style="7"/>
  </cols>
  <sheetData>
    <row r="1" s="1" customFormat="1" spans="1:4">
      <c r="A1" s="8"/>
      <c r="B1" s="8"/>
      <c r="C1" s="9"/>
      <c r="D1" s="10"/>
    </row>
    <row r="2" s="1" customFormat="1" spans="1:4">
      <c r="A2" s="8"/>
      <c r="B2" s="8"/>
      <c r="C2" s="9"/>
      <c r="D2" s="10"/>
    </row>
    <row r="3" s="1" customFormat="1" ht="45.75" customHeight="1" spans="1:7">
      <c r="A3" s="11" t="s">
        <v>0</v>
      </c>
      <c r="B3" s="12"/>
      <c r="C3" s="12"/>
      <c r="D3" s="12"/>
      <c r="E3" s="12"/>
      <c r="F3" s="12"/>
      <c r="G3" s="12"/>
    </row>
    <row r="4" s="2" customFormat="1" ht="17.1" customHeight="1" spans="1:7">
      <c r="A4" s="13" t="s">
        <v>44</v>
      </c>
      <c r="B4" s="13"/>
      <c r="C4" s="14"/>
      <c r="D4" s="13"/>
      <c r="E4" s="15"/>
      <c r="F4" s="15"/>
      <c r="G4" s="15"/>
    </row>
    <row r="5" s="2" customFormat="1" ht="17.1" customHeight="1" spans="1:7">
      <c r="A5" s="13" t="s">
        <v>45</v>
      </c>
      <c r="B5" s="13"/>
      <c r="C5" s="16"/>
      <c r="D5" s="13"/>
      <c r="E5" s="15"/>
      <c r="F5" s="15"/>
      <c r="G5" s="15"/>
    </row>
    <row r="6" s="2" customFormat="1" ht="17.1" customHeight="1" spans="1:7">
      <c r="A6" s="17" t="s">
        <v>46</v>
      </c>
      <c r="B6" s="17"/>
      <c r="C6" s="15"/>
      <c r="D6" s="13"/>
      <c r="E6" s="15"/>
      <c r="F6" s="15"/>
      <c r="G6" s="15"/>
    </row>
    <row r="7" s="2" customFormat="1" ht="17.1" customHeight="1" spans="1:7">
      <c r="A7" s="13" t="s">
        <v>47</v>
      </c>
      <c r="B7" s="13"/>
      <c r="C7" s="15"/>
      <c r="D7" s="18"/>
      <c r="E7" s="15"/>
      <c r="F7" s="15"/>
      <c r="G7" s="15"/>
    </row>
    <row r="8" s="3" customFormat="1" ht="12.15" spans="1:7">
      <c r="A8" s="19"/>
      <c r="B8" s="19"/>
      <c r="C8" s="20"/>
      <c r="D8" s="21"/>
      <c r="E8" s="21"/>
      <c r="F8" s="21"/>
      <c r="G8" s="21"/>
    </row>
    <row r="9" customFormat="1" ht="15.6" spans="1:7">
      <c r="A9" s="22" t="s">
        <v>48</v>
      </c>
      <c r="B9" s="23"/>
      <c r="C9" s="24" t="s">
        <v>12</v>
      </c>
      <c r="D9" s="24" t="s">
        <v>13</v>
      </c>
      <c r="E9" s="24" t="s">
        <v>14</v>
      </c>
      <c r="F9" s="24" t="s">
        <v>15</v>
      </c>
      <c r="G9" s="25" t="s">
        <v>16</v>
      </c>
    </row>
    <row r="10" customFormat="1" ht="15.6" spans="1:7">
      <c r="A10" s="26" t="s">
        <v>49</v>
      </c>
      <c r="B10" s="27" t="s">
        <v>50</v>
      </c>
      <c r="C10" s="28" t="s">
        <v>51</v>
      </c>
      <c r="D10" s="29" t="e">
        <f>#REF!</f>
        <v>#REF!</v>
      </c>
      <c r="E10" s="29">
        <v>1</v>
      </c>
      <c r="F10" s="29">
        <v>1</v>
      </c>
      <c r="G10" s="30" t="e">
        <f>F10*E10*D10</f>
        <v>#REF!</v>
      </c>
    </row>
    <row r="11" customFormat="1" ht="15.6" spans="1:7">
      <c r="A11" s="26" t="s">
        <v>52</v>
      </c>
      <c r="B11" s="27" t="s">
        <v>53</v>
      </c>
      <c r="C11" s="28" t="s">
        <v>54</v>
      </c>
      <c r="D11" s="31">
        <v>0</v>
      </c>
      <c r="E11" s="29">
        <v>1</v>
      </c>
      <c r="F11" s="29">
        <v>1</v>
      </c>
      <c r="G11" s="32">
        <f>F11*E11*D11</f>
        <v>0</v>
      </c>
    </row>
    <row r="12" customFormat="1" ht="16.35" spans="1:7">
      <c r="A12" s="33" t="s">
        <v>55</v>
      </c>
      <c r="B12" s="34"/>
      <c r="C12" s="34"/>
      <c r="D12" s="34"/>
      <c r="E12" s="34"/>
      <c r="F12" s="34"/>
      <c r="G12" s="35" t="e">
        <f>SUM(G10:G11)</f>
        <v>#REF!</v>
      </c>
    </row>
    <row r="13" s="3" customFormat="1" ht="12.75" customHeight="1" spans="1:7">
      <c r="A13" s="36"/>
      <c r="B13" s="36"/>
      <c r="C13" s="36"/>
      <c r="D13" s="36"/>
      <c r="E13" s="36"/>
      <c r="F13" s="36"/>
      <c r="G13" s="36"/>
    </row>
    <row r="14" s="3" customFormat="1" ht="11.4" spans="1:7">
      <c r="A14" s="36"/>
      <c r="B14" s="36"/>
      <c r="C14" s="36"/>
      <c r="D14" s="36"/>
      <c r="E14" s="36"/>
      <c r="F14" s="36"/>
      <c r="G14" s="36"/>
    </row>
  </sheetData>
  <mergeCells count="10">
    <mergeCell ref="A3:G3"/>
    <mergeCell ref="D4:G4"/>
    <mergeCell ref="A5:B5"/>
    <mergeCell ref="D5:G5"/>
    <mergeCell ref="D6:G6"/>
    <mergeCell ref="A7:B7"/>
    <mergeCell ref="D7:G7"/>
    <mergeCell ref="A9:B9"/>
    <mergeCell ref="A12:F12"/>
    <mergeCell ref="A13:G14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地接社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2005-04-02T15:37:00Z</dcterms:created>
  <cp:lastPrinted>2020-07-08T09:21:00Z</cp:lastPrinted>
  <dcterms:modified xsi:type="dcterms:W3CDTF">2024-01-12T10:21:33Z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KSOProductBuildVer">
    <vt:lpwstr>2052-12.1.0.16120</vt:lpwstr>
  </property>
  <property fmtid="{D5CDD505-2E9C-101B-9397-08002B2CF9AE}" pid="6" name="ICV">
    <vt:lpwstr>887659F391AD41F389E81BFE94157913_13</vt:lpwstr>
  </property>
  <property fmtid="{D5CDD505-2E9C-101B-9397-08002B2CF9AE}" pid="7" name="_AdHocReviewCycleID">
    <vt:i4>765594925</vt:i4>
  </property>
  <property fmtid="{D5CDD505-2E9C-101B-9397-08002B2CF9AE}" pid="8" name="_EmailSubject">
    <vt:lpwstr>20230221 先声药业2023年地接社供应商培训会会议纪要</vt:lpwstr>
  </property>
  <property fmtid="{D5CDD505-2E9C-101B-9397-08002B2CF9AE}" pid="9" name="_AuthorEmail">
    <vt:lpwstr>kevin.wu@united-event.com</vt:lpwstr>
  </property>
  <property fmtid="{D5CDD505-2E9C-101B-9397-08002B2CF9AE}" pid="10" name="_AuthorEmailDisplayName">
    <vt:lpwstr>Kevin Wu</vt:lpwstr>
  </property>
  <property fmtid="{D5CDD505-2E9C-101B-9397-08002B2CF9AE}" pid="11" name="_ReviewingToolsShownOnce">
    <vt:lpwstr/>
  </property>
</Properties>
</file>