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<sst xmlns="http://schemas.openxmlformats.org/spreadsheetml/2006/main" count="165" uniqueCount="115">
  <si>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</si>
  <si>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</si>
  <si>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</si>
  <si>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</si>
  <si>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</si>
  <si>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</si>
  <si>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</si>
  <si>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</si>
  <si>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</si>
  <si>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</si>
  <si>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</si>
  <si>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</si>
  <si>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</si>
  <si>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</si>
  <si>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</si>
  <si>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</si>
  <si>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嘉宾机票</t>
  </si>
  <si>
    <t>可用项目：租车费、大交通、过路费、过桥费。
加油费（仅试驾活动可用，且只可使用活动当时当地的加油票）</t>
  </si>
  <si>
    <t>工作人员大交通</t>
  </si>
  <si>
    <t>嘉宾火车票代订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</si>
  <si>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</si>
  <si>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</si>
  <si>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</si>
  <si>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</si>
  <si>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</si>
  <si>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</si>
  <si>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</si>
  <si>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</si>
  <si>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</si>
  <si>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</si>
  <si>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</si>
  <si>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</si>
  <si>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</si>
  <si>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</si>
  <si>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</si>
  <si>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</si>
  <si>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</si>
  <si>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</si>
  <si>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</si>
  <si>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</si>
  <si>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</si>
  <si>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</si>
  <si>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</si>
  <si>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</si>
  <si>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</si>
  <si>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</si>
  <si>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</si>
  <si>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</si>
  <si>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</si>
  <si>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</si>
  <si>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</si>
  <si>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</si>
  <si>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</si>
  <si>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</si>
  <si>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</si>
  <si>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</si>
  <si>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</si>
  <si>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</si>
  <si>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</si>
  <si>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</si>
  <si>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</si>
  <si>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</si>
  <si>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</si>
  <si>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</si>
  <si>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</si>
  <si>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</si>
  <si>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</si>
  <si>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HMZA-230605-ZJT806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</si>
  <si>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</si>
  <si>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</si>
  <si>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</si>
  <si>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</si>
  <si>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</si>
  <si>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</si>
  <si>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</si>
  <si>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</si>
  <si>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</si>
  <si>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</si>
  <si>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机场-家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</si>
  <si>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</si>
  <si>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</si>
  <si>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</si>
  <si>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</si>
  <si>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</si>
  <si>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</si>
  <si>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</si>
  <si>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</si>
  <si>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</si>
  <si>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</si>
  <si>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</si>
  <si>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</si>
  <si>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6.3-6.4</t>
  </si>
  <si>
    <t>6.5-6.9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</si>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</sst>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zoomScale="70" zoomScaleNormal="70" workbookViewId="0">
      <selection activeCell="M11" sqref="M11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3130</v>
      </c>
      <c r="G8" s="99">
        <v>0</v>
      </c>
      <c r="H8" s="99">
        <f>F8+G8</f>
        <v>3130</v>
      </c>
      <c r="I8" s="122" t="s">
        <v>16</v>
      </c>
      <c r="J8" s="123" t="s">
        <v>17</v>
      </c>
    </row>
    <row r="9" customHeight="1" spans="1:10">
      <c r="A9" s="97"/>
      <c r="B9" s="98"/>
      <c r="C9" s="99"/>
      <c r="D9" s="100"/>
      <c r="E9" s="99"/>
      <c r="F9" s="99">
        <v>3253</v>
      </c>
      <c r="G9" s="99">
        <v>0</v>
      </c>
      <c r="H9" s="99">
        <f>F9+G9</f>
        <v>3253</v>
      </c>
      <c r="I9" s="122" t="s">
        <v>18</v>
      </c>
      <c r="J9" s="124"/>
    </row>
    <row r="10" customHeight="1" spans="1:10">
      <c r="A10" s="97"/>
      <c r="B10" s="98"/>
      <c r="C10" s="99"/>
      <c r="D10" s="100"/>
      <c r="E10" s="99"/>
      <c r="F10" s="99">
        <v>6386</v>
      </c>
      <c r="G10" s="99"/>
      <c r="H10" s="99">
        <f>F10+G10</f>
        <v>6386</v>
      </c>
      <c r="I10" s="122" t="s">
        <v>19</v>
      </c>
      <c r="J10" s="124"/>
    </row>
    <row r="11" customHeight="1" spans="1:10">
      <c r="A11" s="97"/>
      <c r="B11" s="98"/>
      <c r="C11" s="99"/>
      <c r="D11" s="100"/>
      <c r="E11" s="99"/>
      <c r="F11" s="99">
        <v>0</v>
      </c>
      <c r="G11" s="99">
        <v>0</v>
      </c>
      <c r="H11" s="99">
        <f>F11+G11</f>
        <v>0</v>
      </c>
      <c r="I11" s="122"/>
      <c r="J11" s="125"/>
    </row>
    <row r="12" s="86" customFormat="1" customHeight="1" spans="1:10">
      <c r="A12" s="101"/>
      <c r="B12" s="102" t="s">
        <v>20</v>
      </c>
      <c r="C12" s="103">
        <f>SUM(C8)</f>
        <v>0</v>
      </c>
      <c r="D12" s="103">
        <f>SUM(D8)</f>
        <v>0</v>
      </c>
      <c r="E12" s="103">
        <f>SUM(E8)</f>
        <v>0</v>
      </c>
      <c r="F12" s="103">
        <f>SUM(F8:F11)</f>
        <v>12769</v>
      </c>
      <c r="G12" s="103">
        <f>SUM(G8:G11)</f>
        <v>0</v>
      </c>
      <c r="H12" s="103">
        <f>SUM(H8:H11)</f>
        <v>12769</v>
      </c>
      <c r="I12" s="126"/>
      <c r="J12" s="127"/>
    </row>
    <row r="13" customHeight="1" spans="1:10">
      <c r="A13" s="104">
        <v>2</v>
      </c>
      <c r="B13" s="105" t="s">
        <v>21</v>
      </c>
      <c r="C13" s="106">
        <v>0</v>
      </c>
      <c r="D13" s="104"/>
      <c r="E13" s="106">
        <f>C13*D13</f>
        <v>0</v>
      </c>
      <c r="F13" s="99">
        <v>0</v>
      </c>
      <c r="G13" s="99">
        <v>0</v>
      </c>
      <c r="H13" s="99">
        <f>F13+G13</f>
        <v>0</v>
      </c>
      <c r="I13" s="122"/>
      <c r="J13" s="123" t="s">
        <v>22</v>
      </c>
    </row>
    <row r="14" customHeight="1" spans="1:10">
      <c r="A14" s="107"/>
      <c r="B14" s="108"/>
      <c r="C14" s="109"/>
      <c r="D14" s="107"/>
      <c r="E14" s="109"/>
      <c r="F14" s="99">
        <v>0</v>
      </c>
      <c r="G14" s="99">
        <v>0</v>
      </c>
      <c r="H14" s="99">
        <f t="shared" ref="H14" si="0">F14+G14</f>
        <v>0</v>
      </c>
      <c r="I14" s="122"/>
      <c r="J14" s="125"/>
    </row>
    <row r="15" s="86" customFormat="1" customHeight="1" spans="1:10">
      <c r="A15" s="101"/>
      <c r="B15" s="102" t="s">
        <v>23</v>
      </c>
      <c r="C15" s="103">
        <f>SUM(C13)</f>
        <v>0</v>
      </c>
      <c r="D15" s="103">
        <f>SUM(D13)</f>
        <v>0</v>
      </c>
      <c r="E15" s="103">
        <f>SUM(E13)</f>
        <v>0</v>
      </c>
      <c r="F15" s="103">
        <f>SUM(F13:F14)</f>
        <v>0</v>
      </c>
      <c r="G15" s="103">
        <f>SUM(G13:G14)</f>
        <v>0</v>
      </c>
      <c r="H15" s="103">
        <f>SUM(H13:H14)</f>
        <v>0</v>
      </c>
      <c r="I15" s="126"/>
      <c r="J15" s="127"/>
    </row>
    <row r="16" customHeight="1" spans="1:10">
      <c r="A16" s="97">
        <v>3</v>
      </c>
      <c r="B16" s="98" t="s">
        <v>24</v>
      </c>
      <c r="C16" s="99">
        <v>0</v>
      </c>
      <c r="D16" s="100"/>
      <c r="E16" s="99">
        <f>C16*D16</f>
        <v>0</v>
      </c>
      <c r="F16" s="99">
        <v>0</v>
      </c>
      <c r="G16" s="99">
        <v>0</v>
      </c>
      <c r="H16" s="99">
        <f>F16+G16</f>
        <v>0</v>
      </c>
      <c r="I16" s="122"/>
      <c r="J16" s="128" t="s">
        <v>25</v>
      </c>
    </row>
    <row r="17" customHeight="1" spans="1:10">
      <c r="A17" s="97"/>
      <c r="B17" s="98"/>
      <c r="C17" s="99"/>
      <c r="D17" s="100"/>
      <c r="E17" s="99"/>
      <c r="F17" s="99">
        <v>0</v>
      </c>
      <c r="G17" s="99">
        <v>0</v>
      </c>
      <c r="H17" s="99">
        <f>F17+G17</f>
        <v>0</v>
      </c>
      <c r="I17" s="122"/>
      <c r="J17" s="129"/>
    </row>
    <row r="18" s="86" customFormat="1" customHeight="1" spans="1:10">
      <c r="A18" s="101"/>
      <c r="B18" s="102" t="s">
        <v>26</v>
      </c>
      <c r="C18" s="103">
        <f>SUM(C16)</f>
        <v>0</v>
      </c>
      <c r="D18" s="103">
        <f t="shared" ref="D18:E18" si="1">SUM(D16)</f>
        <v>0</v>
      </c>
      <c r="E18" s="103">
        <f t="shared" si="1"/>
        <v>0</v>
      </c>
      <c r="F18" s="103">
        <f>SUM(F16:F17)</f>
        <v>0</v>
      </c>
      <c r="G18" s="103">
        <f>SUM(G16:G17)</f>
        <v>0</v>
      </c>
      <c r="H18" s="103">
        <f>SUM(H16:H17)</f>
        <v>0</v>
      </c>
      <c r="I18" s="126"/>
      <c r="J18" s="130"/>
    </row>
    <row r="19" customHeight="1" spans="1:10">
      <c r="A19" s="97">
        <v>4</v>
      </c>
      <c r="B19" s="98" t="s">
        <v>27</v>
      </c>
      <c r="C19" s="99">
        <v>0</v>
      </c>
      <c r="D19" s="100"/>
      <c r="E19" s="99">
        <f>C19*D19</f>
        <v>0</v>
      </c>
      <c r="F19" s="99"/>
      <c r="G19" s="99"/>
      <c r="H19" s="99"/>
      <c r="I19" s="122"/>
      <c r="J19" s="128" t="s">
        <v>28</v>
      </c>
    </row>
    <row r="20" customHeight="1" spans="1:10">
      <c r="A20" s="97"/>
      <c r="B20" s="98"/>
      <c r="C20" s="99"/>
      <c r="D20" s="100"/>
      <c r="E20" s="99"/>
      <c r="F20" s="99"/>
      <c r="G20" s="99"/>
      <c r="H20" s="99"/>
      <c r="I20" s="122"/>
      <c r="J20" s="129"/>
    </row>
    <row r="21" s="86" customFormat="1" customHeight="1" spans="1:10">
      <c r="A21" s="101"/>
      <c r="B21" s="102" t="s">
        <v>29</v>
      </c>
      <c r="C21" s="103">
        <f>SUM(C19)</f>
        <v>0</v>
      </c>
      <c r="D21" s="103">
        <f t="shared" ref="D21:E21" si="2">SUM(D19)</f>
        <v>0</v>
      </c>
      <c r="E21" s="103">
        <f t="shared" si="2"/>
        <v>0</v>
      </c>
      <c r="F21" s="103">
        <f>SUM(F19:F20)</f>
        <v>0</v>
      </c>
      <c r="G21" s="103">
        <f>SUM(G19:G20)</f>
        <v>0</v>
      </c>
      <c r="H21" s="103">
        <f>SUM(H19:H20)</f>
        <v>0</v>
      </c>
      <c r="I21" s="126"/>
      <c r="J21" s="130"/>
    </row>
    <row r="22" customHeight="1" spans="1:10">
      <c r="A22" s="104">
        <v>5</v>
      </c>
      <c r="B22" s="105" t="s">
        <v>30</v>
      </c>
      <c r="C22" s="106"/>
      <c r="D22" s="104"/>
      <c r="E22" s="106">
        <f>C22*D22</f>
        <v>0</v>
      </c>
      <c r="F22" s="99"/>
      <c r="G22" s="99"/>
      <c r="H22" s="99"/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3">SUM(D22)</f>
        <v>0</v>
      </c>
      <c r="E23" s="103">
        <f t="shared" si="3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6"/>
      <c r="J23" s="127"/>
    </row>
    <row r="24" customHeight="1" spans="1:10">
      <c r="A24" s="97">
        <v>6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23" t="s">
        <v>34</v>
      </c>
    </row>
    <row r="25" s="86" customFormat="1" customHeight="1" spans="1:10">
      <c r="A25" s="101"/>
      <c r="B25" s="102" t="s">
        <v>35</v>
      </c>
      <c r="C25" s="103">
        <f>SUM(C24)</f>
        <v>0</v>
      </c>
      <c r="D25" s="103">
        <f t="shared" ref="D25:E25" si="4">SUM(D24)</f>
        <v>0</v>
      </c>
      <c r="E25" s="103">
        <f t="shared" si="4"/>
        <v>0</v>
      </c>
      <c r="F25" s="103">
        <f>SUM(F24:F24)</f>
        <v>0</v>
      </c>
      <c r="G25" s="103">
        <f>SUM(G24:G24)</f>
        <v>0</v>
      </c>
      <c r="H25" s="103">
        <f>SUM(H24:H24)</f>
        <v>0</v>
      </c>
      <c r="I25" s="126"/>
      <c r="J25" s="130"/>
    </row>
    <row r="26" customHeight="1" spans="1:10">
      <c r="A26" s="97">
        <v>7</v>
      </c>
      <c r="B26" s="98" t="s">
        <v>36</v>
      </c>
      <c r="C26" s="99">
        <v>0</v>
      </c>
      <c r="D26" s="100"/>
      <c r="E26" s="99">
        <f>C26*D26</f>
        <v>0</v>
      </c>
      <c r="F26" s="99">
        <v>0</v>
      </c>
      <c r="G26" s="99">
        <v>0</v>
      </c>
      <c r="H26" s="99">
        <f>F26+G26</f>
        <v>0</v>
      </c>
      <c r="I26" s="122"/>
      <c r="J26" s="131"/>
    </row>
    <row r="27" customHeight="1" spans="1:10">
      <c r="A27" s="97"/>
      <c r="B27" s="98"/>
      <c r="C27" s="99"/>
      <c r="D27" s="100"/>
      <c r="E27" s="99"/>
      <c r="F27" s="99">
        <v>0</v>
      </c>
      <c r="G27" s="99">
        <v>0</v>
      </c>
      <c r="H27" s="99">
        <f>F27+G27</f>
        <v>0</v>
      </c>
      <c r="I27" s="122"/>
      <c r="J27" s="132"/>
    </row>
    <row r="28" s="86" customFormat="1" customHeight="1" spans="1:10">
      <c r="A28" s="101"/>
      <c r="B28" s="102" t="s">
        <v>37</v>
      </c>
      <c r="C28" s="103">
        <f>SUM(C26)</f>
        <v>0</v>
      </c>
      <c r="D28" s="103">
        <f t="shared" ref="D28:E28" si="5">SUM(D26)</f>
        <v>0</v>
      </c>
      <c r="E28" s="103">
        <f t="shared" si="5"/>
        <v>0</v>
      </c>
      <c r="F28" s="103">
        <f>SUM(F26:F27)</f>
        <v>0</v>
      </c>
      <c r="G28" s="103">
        <f>SUM(G26:G27)</f>
        <v>0</v>
      </c>
      <c r="H28" s="103">
        <f>SUM(H26:H27)</f>
        <v>0</v>
      </c>
      <c r="I28" s="126"/>
      <c r="J28" s="133"/>
    </row>
    <row r="29" customHeight="1" spans="1:10">
      <c r="A29" s="97">
        <v>8</v>
      </c>
      <c r="B29" s="98" t="s">
        <v>38</v>
      </c>
      <c r="C29" s="99">
        <v>0</v>
      </c>
      <c r="D29" s="100"/>
      <c r="E29" s="99">
        <f>C29*D29</f>
        <v>0</v>
      </c>
      <c r="F29" s="99">
        <v>0</v>
      </c>
      <c r="G29" s="99">
        <v>0</v>
      </c>
      <c r="H29" s="99">
        <f>F29+G29</f>
        <v>0</v>
      </c>
      <c r="I29" s="122"/>
      <c r="J29" s="128" t="s">
        <v>39</v>
      </c>
    </row>
    <row r="30" customHeight="1" spans="1:10">
      <c r="A30" s="97"/>
      <c r="B30" s="98"/>
      <c r="C30" s="99"/>
      <c r="D30" s="100"/>
      <c r="E30" s="99"/>
      <c r="F30" s="99">
        <v>0</v>
      </c>
      <c r="G30" s="99">
        <v>0</v>
      </c>
      <c r="H30" s="99">
        <f>F30+G30</f>
        <v>0</v>
      </c>
      <c r="I30" s="122"/>
      <c r="J30" s="129"/>
    </row>
    <row r="31" s="86" customFormat="1" customHeight="1" spans="1:10">
      <c r="A31" s="101"/>
      <c r="B31" s="102" t="s">
        <v>40</v>
      </c>
      <c r="C31" s="103">
        <f>SUM(C29)</f>
        <v>0</v>
      </c>
      <c r="D31" s="103">
        <f t="shared" ref="D31:E31" si="6">SUM(D29)</f>
        <v>0</v>
      </c>
      <c r="E31" s="103">
        <f t="shared" si="6"/>
        <v>0</v>
      </c>
      <c r="F31" s="103">
        <f>SUM(F29:F30)</f>
        <v>0</v>
      </c>
      <c r="G31" s="103">
        <f t="shared" ref="G31:H31" si="7">SUM(G29:G30)</f>
        <v>0</v>
      </c>
      <c r="H31" s="103">
        <f t="shared" si="7"/>
        <v>0</v>
      </c>
      <c r="I31" s="126"/>
      <c r="J31" s="130"/>
    </row>
    <row r="32" customHeight="1" spans="1:10">
      <c r="A32" s="97">
        <v>9</v>
      </c>
      <c r="B32" s="98" t="s">
        <v>41</v>
      </c>
      <c r="C32" s="99">
        <v>0</v>
      </c>
      <c r="D32" s="100"/>
      <c r="E32" s="99">
        <f>C32*D32</f>
        <v>0</v>
      </c>
      <c r="F32" s="99">
        <v>0</v>
      </c>
      <c r="G32" s="99">
        <v>0</v>
      </c>
      <c r="H32" s="99">
        <f>F32+G32</f>
        <v>0</v>
      </c>
      <c r="I32" s="122"/>
      <c r="J32" s="123" t="s">
        <v>42</v>
      </c>
    </row>
    <row r="33" s="86" customFormat="1" customHeight="1" spans="1:10">
      <c r="A33" s="101"/>
      <c r="B33" s="102" t="s">
        <v>43</v>
      </c>
      <c r="C33" s="103">
        <f>SUM(C32)</f>
        <v>0</v>
      </c>
      <c r="D33" s="103">
        <f t="shared" ref="D33:E33" si="8">SUM(D32)</f>
        <v>0</v>
      </c>
      <c r="E33" s="103">
        <f t="shared" si="8"/>
        <v>0</v>
      </c>
      <c r="F33" s="103">
        <f>SUM(F32:F32)</f>
        <v>0</v>
      </c>
      <c r="G33" s="103">
        <f>SUM(G32:G32)</f>
        <v>0</v>
      </c>
      <c r="H33" s="103">
        <f>SUM(H32:H32)</f>
        <v>0</v>
      </c>
      <c r="I33" s="126"/>
      <c r="J33" s="127"/>
    </row>
    <row r="34" customHeight="1" spans="1:10">
      <c r="A34" s="104">
        <v>10</v>
      </c>
      <c r="B34" s="105" t="s">
        <v>44</v>
      </c>
      <c r="C34" s="106">
        <v>0</v>
      </c>
      <c r="D34" s="104"/>
      <c r="E34" s="106">
        <f>C34*D34</f>
        <v>0</v>
      </c>
      <c r="F34" s="99"/>
      <c r="G34" s="99"/>
      <c r="H34" s="99"/>
      <c r="I34" s="122"/>
      <c r="J34" s="131"/>
    </row>
    <row r="35" customHeight="1" spans="1:10">
      <c r="A35" s="110"/>
      <c r="B35" s="111"/>
      <c r="C35" s="112"/>
      <c r="D35" s="110"/>
      <c r="E35" s="112"/>
      <c r="F35" s="99"/>
      <c r="G35" s="99"/>
      <c r="H35" s="99"/>
      <c r="I35" s="122"/>
      <c r="J35" s="132"/>
    </row>
    <row r="36" customHeight="1" spans="1:10">
      <c r="A36" s="110"/>
      <c r="B36" s="111"/>
      <c r="C36" s="112"/>
      <c r="D36" s="110"/>
      <c r="E36" s="112"/>
      <c r="F36" s="99"/>
      <c r="G36" s="99"/>
      <c r="H36" s="99"/>
      <c r="I36" s="122"/>
      <c r="J36" s="132"/>
    </row>
    <row r="37" s="86" customFormat="1" customHeight="1" spans="1:10">
      <c r="A37" s="101"/>
      <c r="B37" s="102" t="s">
        <v>45</v>
      </c>
      <c r="C37" s="103">
        <f>SUM(C34)</f>
        <v>0</v>
      </c>
      <c r="D37" s="103">
        <f t="shared" ref="D37:E37" si="9">SUM(D34)</f>
        <v>0</v>
      </c>
      <c r="E37" s="103">
        <f t="shared" si="9"/>
        <v>0</v>
      </c>
      <c r="F37" s="103">
        <f>SUM(F34:F36)</f>
        <v>0</v>
      </c>
      <c r="G37" s="103">
        <f>SUM(G34:G36)</f>
        <v>0</v>
      </c>
      <c r="H37" s="103">
        <f>SUM(H34:H36)</f>
        <v>0</v>
      </c>
      <c r="I37" s="126"/>
      <c r="J37" s="133"/>
    </row>
    <row r="38" customHeight="1" spans="1:10">
      <c r="A38" s="101"/>
      <c r="B38" s="102" t="s">
        <v>46</v>
      </c>
      <c r="C38" s="103">
        <f>SUM(C37,C33,C31,C28,C25,C23,C21,C18,C15,C12)</f>
        <v>0</v>
      </c>
      <c r="D38" s="103">
        <f t="shared" ref="D38:H38" si="10">SUM(D37,D33,D31,D28,D25,D23,D21,D18,D15,D12)</f>
        <v>0</v>
      </c>
      <c r="E38" s="103">
        <f t="shared" si="10"/>
        <v>0</v>
      </c>
      <c r="F38" s="103">
        <f t="shared" si="10"/>
        <v>12769</v>
      </c>
      <c r="G38" s="103">
        <f t="shared" si="10"/>
        <v>0</v>
      </c>
      <c r="H38" s="103">
        <f t="shared" si="10"/>
        <v>12769</v>
      </c>
      <c r="I38" s="126"/>
      <c r="J38" s="134"/>
    </row>
    <row r="42" customHeight="1" spans="1:9">
      <c r="A42" s="113" t="s">
        <v>47</v>
      </c>
      <c r="B42" s="114"/>
      <c r="C42" s="115" t="s">
        <v>48</v>
      </c>
      <c r="D42" s="115"/>
      <c r="E42" s="115" t="s">
        <v>49</v>
      </c>
      <c r="F42" s="115"/>
      <c r="G42" s="115" t="s">
        <v>50</v>
      </c>
      <c r="H42" s="115"/>
      <c r="I42" s="135" t="s">
        <v>51</v>
      </c>
    </row>
    <row r="43" customHeight="1" spans="1:9">
      <c r="A43" s="116">
        <f>E38</f>
        <v>0</v>
      </c>
      <c r="B43" s="117"/>
      <c r="C43" s="117">
        <f>H38</f>
        <v>12769</v>
      </c>
      <c r="D43" s="117"/>
      <c r="E43" s="117">
        <f>F38</f>
        <v>12769</v>
      </c>
      <c r="F43" s="117"/>
      <c r="G43" s="117">
        <f>G38</f>
        <v>0</v>
      </c>
      <c r="H43" s="117"/>
      <c r="I43" s="136">
        <f>A43-C43</f>
        <v>-12769</v>
      </c>
    </row>
    <row r="45" customHeight="1" spans="1:9">
      <c r="A45" s="118" t="s">
        <v>52</v>
      </c>
      <c r="B45" s="119"/>
      <c r="C45" s="120" t="s">
        <v>53</v>
      </c>
      <c r="D45" s="118"/>
      <c r="E45" s="118" t="s">
        <v>54</v>
      </c>
      <c r="F45" s="118"/>
      <c r="G45" s="118" t="s">
        <v>55</v>
      </c>
      <c r="H45" s="118"/>
      <c r="I45" s="119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11"/>
    <mergeCell ref="A13:A14"/>
    <mergeCell ref="A16:A17"/>
    <mergeCell ref="A19:A20"/>
    <mergeCell ref="A26:A27"/>
    <mergeCell ref="A29:A30"/>
    <mergeCell ref="A34:A36"/>
    <mergeCell ref="B6:B7"/>
    <mergeCell ref="B8:B11"/>
    <mergeCell ref="B13:B14"/>
    <mergeCell ref="B16:B17"/>
    <mergeCell ref="B19:B20"/>
    <mergeCell ref="B26:B27"/>
    <mergeCell ref="B29:B30"/>
    <mergeCell ref="B34:B36"/>
    <mergeCell ref="C8:C11"/>
    <mergeCell ref="C13:C14"/>
    <mergeCell ref="C16:C17"/>
    <mergeCell ref="C19:C20"/>
    <mergeCell ref="C26:C27"/>
    <mergeCell ref="C29:C30"/>
    <mergeCell ref="C34:C36"/>
    <mergeCell ref="D8:D11"/>
    <mergeCell ref="D13:D14"/>
    <mergeCell ref="D16:D17"/>
    <mergeCell ref="D19:D20"/>
    <mergeCell ref="D26:D27"/>
    <mergeCell ref="D29:D30"/>
    <mergeCell ref="D34:D36"/>
    <mergeCell ref="E8:E11"/>
    <mergeCell ref="E13:E14"/>
    <mergeCell ref="E16:E17"/>
    <mergeCell ref="E19:E20"/>
    <mergeCell ref="E26:E27"/>
    <mergeCell ref="E29:E30"/>
    <mergeCell ref="E34:E36"/>
    <mergeCell ref="J4:J5"/>
    <mergeCell ref="J6:J7"/>
    <mergeCell ref="J8:J12"/>
    <mergeCell ref="J13:J15"/>
    <mergeCell ref="J16:J18"/>
    <mergeCell ref="J19:J21"/>
    <mergeCell ref="J22:J23"/>
    <mergeCell ref="J24:J25"/>
    <mergeCell ref="J26:J28"/>
    <mergeCell ref="J29:J31"/>
    <mergeCell ref="J32:J33"/>
    <mergeCell ref="J34:J3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8" workbookViewId="0">
      <selection activeCell="M30" sqref="M3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56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57</v>
      </c>
      <c r="E5" s="39"/>
      <c r="F5" s="40" t="s">
        <v>58</v>
      </c>
      <c r="G5" s="40"/>
      <c r="H5" s="39" t="s">
        <v>59</v>
      </c>
      <c r="I5" s="38"/>
      <c r="J5" s="40"/>
      <c r="K5" s="71"/>
    </row>
    <row r="6" ht="20.1" customHeight="1" spans="2:11">
      <c r="B6" s="41"/>
      <c r="C6" s="42"/>
      <c r="D6" s="43" t="s">
        <v>60</v>
      </c>
      <c r="E6" s="43"/>
      <c r="F6" s="44" t="s">
        <v>61</v>
      </c>
      <c r="G6" s="44"/>
      <c r="H6" s="43" t="s">
        <v>62</v>
      </c>
      <c r="I6" s="42"/>
      <c r="J6" s="44" t="s">
        <v>63</v>
      </c>
      <c r="K6" s="72"/>
    </row>
    <row r="7" ht="20.1" customHeight="1" spans="2:11">
      <c r="B7" s="41"/>
      <c r="C7" s="42"/>
      <c r="D7" s="43" t="s">
        <v>64</v>
      </c>
      <c r="E7" s="43"/>
      <c r="F7" s="45">
        <v>45085</v>
      </c>
      <c r="G7" s="44"/>
      <c r="H7" s="43" t="s">
        <v>65</v>
      </c>
      <c r="I7" s="73"/>
      <c r="J7" s="45">
        <v>45089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66</v>
      </c>
      <c r="I8" s="74"/>
      <c r="J8" s="49" t="s">
        <v>67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68</v>
      </c>
      <c r="E10" s="53" t="s">
        <v>69</v>
      </c>
      <c r="F10" s="54"/>
      <c r="G10" s="55" t="s">
        <v>70</v>
      </c>
      <c r="H10" s="54" t="s">
        <v>71</v>
      </c>
      <c r="I10" s="53" t="s">
        <v>72</v>
      </c>
      <c r="J10" s="54"/>
      <c r="K10" s="55" t="s">
        <v>73</v>
      </c>
    </row>
    <row r="11" ht="20.1" customHeight="1" spans="2:11">
      <c r="B11" s="56">
        <v>1</v>
      </c>
      <c r="C11" s="57"/>
      <c r="D11" s="58" t="s">
        <v>74</v>
      </c>
      <c r="E11" s="56" t="s">
        <v>75</v>
      </c>
      <c r="F11" s="57"/>
      <c r="G11" s="59">
        <v>0</v>
      </c>
      <c r="H11" s="59"/>
      <c r="I11" s="76"/>
      <c r="J11" s="77"/>
      <c r="K11" s="78" t="s">
        <v>76</v>
      </c>
    </row>
    <row r="12" ht="20.1" customHeight="1" spans="2:11">
      <c r="B12" s="56">
        <v>2</v>
      </c>
      <c r="C12" s="57"/>
      <c r="D12" s="60"/>
      <c r="E12" s="61" t="s">
        <v>77</v>
      </c>
      <c r="F12" s="61"/>
      <c r="G12" s="59">
        <v>97.73</v>
      </c>
      <c r="H12" s="59"/>
      <c r="I12" s="76"/>
      <c r="J12" s="77"/>
      <c r="K12" s="78" t="s">
        <v>78</v>
      </c>
    </row>
    <row r="13" ht="20.1" customHeight="1" spans="2:11">
      <c r="B13" s="56">
        <v>3</v>
      </c>
      <c r="C13" s="57"/>
      <c r="D13" s="60"/>
      <c r="E13" s="56" t="s">
        <v>79</v>
      </c>
      <c r="F13" s="57"/>
      <c r="G13" s="59">
        <v>0</v>
      </c>
      <c r="H13" s="59"/>
      <c r="I13" s="76"/>
      <c r="J13" s="77"/>
      <c r="K13" s="78" t="s">
        <v>76</v>
      </c>
    </row>
    <row r="14" ht="20.1" customHeight="1" spans="2:11">
      <c r="B14" s="56">
        <v>4</v>
      </c>
      <c r="C14" s="57"/>
      <c r="D14" s="60"/>
      <c r="E14" s="56" t="s">
        <v>80</v>
      </c>
      <c r="F14" s="57"/>
      <c r="G14" s="59">
        <v>221.4</v>
      </c>
      <c r="H14" s="59"/>
      <c r="I14" s="76"/>
      <c r="J14" s="77"/>
      <c r="K14" s="78" t="s">
        <v>27</v>
      </c>
    </row>
    <row r="15" ht="20.1" customHeight="1" spans="2:11">
      <c r="B15" s="56">
        <v>5</v>
      </c>
      <c r="C15" s="57"/>
      <c r="D15" s="58" t="s">
        <v>44</v>
      </c>
      <c r="E15" s="61"/>
      <c r="F15" s="61"/>
      <c r="G15" s="59"/>
      <c r="H15" s="59"/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46</v>
      </c>
      <c r="C18" s="63"/>
      <c r="D18" s="63"/>
      <c r="E18" s="63"/>
      <c r="F18" s="54"/>
      <c r="G18" s="64">
        <f>SUM(G11:G17)</f>
        <v>319.13</v>
      </c>
      <c r="H18" s="64">
        <f>SUM(H11:H17)</f>
        <v>0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71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53</v>
      </c>
      <c r="G23" s="50" t="s">
        <v>84</v>
      </c>
      <c r="H23" s="50"/>
      <c r="I23" s="50"/>
      <c r="J23" s="50" t="s">
        <v>55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57</v>
      </c>
      <c r="E28" s="39"/>
      <c r="F28" s="40" t="s">
        <v>58</v>
      </c>
      <c r="G28" s="40"/>
      <c r="H28" s="39" t="s">
        <v>59</v>
      </c>
      <c r="I28" s="38"/>
      <c r="J28" s="40"/>
      <c r="K28" s="71"/>
    </row>
    <row r="29" ht="20.1" customHeight="1" spans="2:11">
      <c r="B29" s="41"/>
      <c r="C29" s="42"/>
      <c r="D29" s="43" t="s">
        <v>60</v>
      </c>
      <c r="E29" s="43"/>
      <c r="F29" s="44" t="s">
        <v>61</v>
      </c>
      <c r="G29" s="44"/>
      <c r="H29" s="43" t="s">
        <v>62</v>
      </c>
      <c r="I29" s="42"/>
      <c r="J29" s="44" t="s">
        <v>63</v>
      </c>
      <c r="K29" s="72"/>
    </row>
    <row r="30" ht="20.1" customHeight="1" spans="2:11">
      <c r="B30" s="41"/>
      <c r="C30" s="42"/>
      <c r="D30" s="43" t="s">
        <v>64</v>
      </c>
      <c r="E30" s="43"/>
      <c r="F30" s="66">
        <v>45085</v>
      </c>
      <c r="G30" s="44"/>
      <c r="H30" s="43" t="s">
        <v>65</v>
      </c>
      <c r="I30" s="73"/>
      <c r="J30" s="66">
        <v>45089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66</v>
      </c>
      <c r="I31" s="74"/>
      <c r="J31" s="49" t="s">
        <v>67</v>
      </c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46</v>
      </c>
      <c r="J33" s="59"/>
      <c r="K33" s="84" t="s">
        <v>73</v>
      </c>
    </row>
    <row r="34" ht="20.1" customHeight="1" spans="2:11">
      <c r="B34" s="61">
        <v>1</v>
      </c>
      <c r="C34" s="61"/>
      <c r="D34" s="68" t="s">
        <v>90</v>
      </c>
      <c r="E34" s="61" t="s">
        <v>91</v>
      </c>
      <c r="F34" s="61"/>
      <c r="G34" s="59">
        <v>200</v>
      </c>
      <c r="H34" s="59">
        <v>2</v>
      </c>
      <c r="I34" s="76">
        <f>G34*H34</f>
        <v>400</v>
      </c>
      <c r="J34" s="77"/>
      <c r="K34" s="85"/>
    </row>
    <row r="35" ht="20.1" customHeight="1" spans="2:11">
      <c r="B35" s="61">
        <v>2</v>
      </c>
      <c r="C35" s="61"/>
      <c r="D35" s="68"/>
      <c r="E35" s="69" t="s">
        <v>92</v>
      </c>
      <c r="F35" s="61"/>
      <c r="G35" s="59">
        <v>100</v>
      </c>
      <c r="H35" s="59">
        <v>5</v>
      </c>
      <c r="I35" s="76">
        <f t="shared" ref="I35:I36" si="0">G35*H35</f>
        <v>500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46</v>
      </c>
      <c r="C37" s="63"/>
      <c r="D37" s="63"/>
      <c r="E37" s="63"/>
      <c r="F37" s="54"/>
      <c r="G37" s="64"/>
      <c r="H37" s="64">
        <f>SUM(H19:H36)</f>
        <v>7</v>
      </c>
      <c r="I37" s="79">
        <f>SUM(I34:J36)</f>
        <v>900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53</v>
      </c>
      <c r="G38" s="50" t="s">
        <v>84</v>
      </c>
      <c r="H38" s="50"/>
      <c r="I38" s="50"/>
      <c r="J38" s="50" t="s">
        <v>55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57</v>
      </c>
      <c r="E8" s="8"/>
      <c r="F8" s="9"/>
      <c r="G8" s="8" t="s">
        <v>59</v>
      </c>
      <c r="H8" s="8"/>
      <c r="I8" s="26"/>
    </row>
    <row r="9" s="1" customFormat="1" ht="17.25" customHeight="1" spans="2:9">
      <c r="B9" s="6"/>
      <c r="C9" s="7"/>
      <c r="D9" s="8" t="s">
        <v>60</v>
      </c>
      <c r="E9" s="8"/>
      <c r="F9" s="9"/>
      <c r="G9" s="8" t="s">
        <v>62</v>
      </c>
      <c r="H9" s="8"/>
      <c r="I9" s="26"/>
    </row>
    <row r="10" s="1" customFormat="1" ht="17.25" customHeight="1" spans="2:9">
      <c r="B10" s="6"/>
      <c r="C10" s="7"/>
      <c r="D10" s="8" t="s">
        <v>64</v>
      </c>
      <c r="E10" s="8"/>
      <c r="F10" s="10"/>
      <c r="G10" s="8" t="s">
        <v>65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68</v>
      </c>
      <c r="E13" s="13" t="s">
        <v>69</v>
      </c>
      <c r="F13" s="14"/>
      <c r="G13" s="13" t="s">
        <v>94</v>
      </c>
      <c r="H13" s="14"/>
      <c r="I13" s="29" t="s">
        <v>73</v>
      </c>
    </row>
    <row r="14" s="1" customFormat="1" ht="21" customHeight="1" spans="2:9">
      <c r="B14" s="15">
        <v>1</v>
      </c>
      <c r="C14" s="16"/>
      <c r="D14" s="17" t="s">
        <v>74</v>
      </c>
      <c r="E14" s="15" t="s">
        <v>75</v>
      </c>
      <c r="F14" s="16"/>
      <c r="G14" s="18"/>
      <c r="H14" s="19"/>
      <c r="I14" s="30" t="s">
        <v>95</v>
      </c>
    </row>
    <row r="15" s="1" customFormat="1" ht="21" customHeight="1" spans="2:9">
      <c r="B15" s="15">
        <v>2</v>
      </c>
      <c r="C15" s="16"/>
      <c r="D15" s="20"/>
      <c r="E15" s="15" t="s">
        <v>77</v>
      </c>
      <c r="F15" s="16"/>
      <c r="G15" s="18"/>
      <c r="H15" s="19"/>
      <c r="I15" s="30" t="s">
        <v>95</v>
      </c>
    </row>
    <row r="16" s="1" customFormat="1" ht="21" customHeight="1" spans="2:9">
      <c r="B16" s="15">
        <v>3</v>
      </c>
      <c r="C16" s="16"/>
      <c r="D16" s="20"/>
      <c r="E16" s="15" t="s">
        <v>79</v>
      </c>
      <c r="F16" s="16"/>
      <c r="G16" s="18"/>
      <c r="H16" s="19"/>
      <c r="I16" s="30" t="s">
        <v>96</v>
      </c>
    </row>
    <row r="17" s="1" customFormat="1" ht="21" customHeight="1" spans="2:9">
      <c r="B17" s="15">
        <v>4</v>
      </c>
      <c r="C17" s="16"/>
      <c r="D17" s="20"/>
      <c r="E17" s="15" t="s">
        <v>80</v>
      </c>
      <c r="F17" s="16"/>
      <c r="G17" s="18"/>
      <c r="H17" s="19"/>
      <c r="I17" s="30" t="s">
        <v>95</v>
      </c>
    </row>
    <row r="18" s="1" customFormat="1" ht="21" customHeight="1" spans="2:9">
      <c r="B18" s="15">
        <v>5</v>
      </c>
      <c r="C18" s="16"/>
      <c r="D18" s="17" t="s">
        <v>97</v>
      </c>
      <c r="E18" s="15" t="s">
        <v>98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99</v>
      </c>
      <c r="E19" s="15" t="s">
        <v>98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80</v>
      </c>
      <c r="F20" s="16"/>
      <c r="G20" s="18"/>
      <c r="H20" s="19"/>
      <c r="I20" s="30" t="s">
        <v>100</v>
      </c>
    </row>
    <row r="21" s="1" customFormat="1" ht="21" customHeight="1" spans="2:9">
      <c r="B21" s="15">
        <v>8</v>
      </c>
      <c r="C21" s="16"/>
      <c r="D21" s="21"/>
      <c r="E21" s="15" t="s">
        <v>101</v>
      </c>
      <c r="F21" s="16"/>
      <c r="G21" s="18"/>
      <c r="H21" s="19"/>
      <c r="I21" s="30" t="s">
        <v>100</v>
      </c>
    </row>
    <row r="22" s="1" customFormat="1" ht="32.1" customHeight="1" spans="2:9">
      <c r="B22" s="15">
        <v>9</v>
      </c>
      <c r="C22" s="16"/>
      <c r="D22" s="22" t="s">
        <v>36</v>
      </c>
      <c r="E22" s="15" t="s">
        <v>102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103</v>
      </c>
      <c r="E23" s="15" t="s">
        <v>104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105</v>
      </c>
      <c r="E24" s="15" t="s">
        <v>106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107</v>
      </c>
      <c r="E25" s="15" t="s">
        <v>108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109</v>
      </c>
      <c r="E26" s="15" t="s">
        <v>110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44</v>
      </c>
      <c r="E27" s="15" t="s">
        <v>111</v>
      </c>
      <c r="F27" s="16"/>
      <c r="G27" s="18"/>
      <c r="H27" s="19"/>
      <c r="I27" s="30" t="s">
        <v>112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46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2023-06-12T06:55:41Z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7AE60AD8448B416EAA1E46FA0D448480</vt:lpwstr>
  </property>
</Properties>
</file>