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26" i="3" l="1"/>
  <c r="H27" i="3"/>
  <c r="H28" i="3"/>
  <c r="I36" i="2"/>
  <c r="I35" i="2"/>
  <c r="I34" i="2"/>
  <c r="I37" i="2"/>
  <c r="J31" i="2"/>
  <c r="J30" i="2"/>
  <c r="J29" i="2"/>
  <c r="J28" i="2"/>
  <c r="F30" i="2"/>
  <c r="F29" i="2"/>
  <c r="F28" i="2"/>
  <c r="H37" i="2"/>
  <c r="G54" i="3"/>
  <c r="F54" i="3"/>
  <c r="C54" i="3"/>
  <c r="G46" i="3"/>
  <c r="F46" i="3"/>
  <c r="G42" i="3"/>
  <c r="F42" i="3"/>
  <c r="G39" i="3"/>
  <c r="F39" i="3"/>
  <c r="G34" i="3"/>
  <c r="F34" i="3"/>
  <c r="G29" i="3"/>
  <c r="F29" i="3"/>
  <c r="G24" i="3"/>
  <c r="F24" i="3"/>
  <c r="G21" i="3"/>
  <c r="F21" i="3"/>
  <c r="D21" i="3"/>
  <c r="C21" i="3"/>
  <c r="G16" i="3"/>
  <c r="F16" i="3"/>
  <c r="C16" i="3"/>
  <c r="G13" i="3"/>
  <c r="F13" i="3"/>
  <c r="D13" i="3"/>
  <c r="C13" i="3"/>
  <c r="G55" i="3"/>
  <c r="G60" i="3"/>
  <c r="F55" i="3"/>
  <c r="E60" i="3"/>
  <c r="H15" i="3"/>
  <c r="D54" i="3"/>
  <c r="H48" i="3"/>
  <c r="H49" i="3"/>
  <c r="H50" i="3"/>
  <c r="H51" i="3"/>
  <c r="H52" i="3"/>
  <c r="H53" i="3"/>
  <c r="D46" i="3"/>
  <c r="C46" i="3"/>
  <c r="D42" i="3"/>
  <c r="C42" i="3"/>
  <c r="D39" i="3"/>
  <c r="C39" i="3"/>
  <c r="D34" i="3"/>
  <c r="C34" i="3"/>
  <c r="D29" i="3"/>
  <c r="C29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3" i="3"/>
  <c r="H25" i="3"/>
  <c r="H30" i="3"/>
  <c r="H31" i="3"/>
  <c r="H32" i="3"/>
  <c r="H33" i="3"/>
  <c r="H35" i="3"/>
  <c r="H36" i="3"/>
  <c r="H37" i="3"/>
  <c r="H38" i="3"/>
  <c r="H40" i="3"/>
  <c r="H41" i="3"/>
  <c r="H43" i="3"/>
  <c r="H44" i="3"/>
  <c r="H45" i="3"/>
  <c r="H47" i="3"/>
  <c r="H54" i="3"/>
  <c r="E14" i="3"/>
  <c r="E16" i="3"/>
  <c r="E17" i="3"/>
  <c r="E21" i="3"/>
  <c r="E22" i="3"/>
  <c r="E24" i="3"/>
  <c r="E25" i="3"/>
  <c r="E29" i="3"/>
  <c r="E30" i="3"/>
  <c r="E34" i="3"/>
  <c r="E35" i="3"/>
  <c r="E39" i="3"/>
  <c r="E40" i="3"/>
  <c r="E42" i="3"/>
  <c r="E43" i="3"/>
  <c r="E46" i="3"/>
  <c r="E47" i="3"/>
  <c r="E54" i="3"/>
  <c r="H29" i="3"/>
  <c r="C55" i="3"/>
  <c r="H24" i="3"/>
  <c r="H13" i="3"/>
  <c r="D55" i="3"/>
  <c r="E55" i="3"/>
  <c r="A60" i="3"/>
  <c r="H46" i="3"/>
  <c r="H21" i="3"/>
  <c r="H42" i="3"/>
  <c r="H39" i="3"/>
  <c r="H34" i="3"/>
  <c r="I18" i="2"/>
  <c r="G21" i="2"/>
  <c r="G18" i="2"/>
  <c r="H18" i="2"/>
  <c r="B21" i="2"/>
  <c r="H55" i="3"/>
  <c r="C60" i="3"/>
  <c r="I60" i="3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<sst xmlns="http://schemas.openxmlformats.org/spreadsheetml/2006/main" count="117" uniqueCount="103">
  <si>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</si>
  <si>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</si>
  <si>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</si>
  <si>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</si>
  <si>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</si>
  <si>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</si>
  <si>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</si>
  <si>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</si>
  <si>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</si>
  <si>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</si>
  <si>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</si>
  <si>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</si>
  <si>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</si>
  <si>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</si>
  <si>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</si>
  <si>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</si>
  <si>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</si>
  <si>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</si>
  <si>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</si>
  <si>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</si>
  <si>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</si>
  <si>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</si>
  <si>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</si>
  <si>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</si>
  <si>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</si>
  <si>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</si>
  <si>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</si>
  <si>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</si>
  <si>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</si>
  <si>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</si>
  <si>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</si>
  <si>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</si>
  <si>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</si>
  <si>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</si>
  <si>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</si>
  <si>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</si>
  <si>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</si>
  <si>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</si>
  <si>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</si>
  <si>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</si>
  <si>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</si>
  <si>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</si>
  <si>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</si>
  <si>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</si>
  <si>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</si>
  <si>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</si>
  <si>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</si>
  <si>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</si>
  <si>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</si>
  <si>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</si>
  <si>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</si>
  <si>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</si>
  <si>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</si>
  <si>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</si>
  <si>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</si>
  <si>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</si>
  <si>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</si>
  <si>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</si>
  <si>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</si>
  <si>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</si>
  <si>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</si>
  <si>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</si>
  <si>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</si>
  <si>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</si>
  <si>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</si>
  <si>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</si>
  <si>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</si>
  <si>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</si>
  <si>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</si>
  <si>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</si>
  <si>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</si>
  <si>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</si>
  <si>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</si>
  <si>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</si>
  <si>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</si>
  <si>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</si>
  <si>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</si>
  <si>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</si>
  <si>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</si>
  <si>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</si>
  <si>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</si>
  <si>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</si>
  <si>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</si>
  <si>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</si>
  <si>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</si>
  <si>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</si>
  <si>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</si>
  <si>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</si>
  <si>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</si>
  <si>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团号：HMEA-191028-STY235</t>
    <phoneticPr fontId="1" type="noConversion"/>
  </si>
  <si>
    <t>会议日期：10.28日</t>
    <phoneticPr fontId="1" type="noConversion"/>
  </si>
  <si>
    <t>张维</t>
    <phoneticPr fontId="1" type="noConversion"/>
  </si>
  <si>
    <t>摄影师住宿费</t>
    <phoneticPr fontId="1" type="noConversion"/>
  </si>
  <si>
    <t>果盘采买</t>
    <phoneticPr fontId="1" type="noConversion"/>
  </si>
  <si>
    <t>媒体接机KFC</t>
    <phoneticPr fontId="1" type="noConversion"/>
  </si>
  <si>
    <t>媒体送机滴滴</t>
    <phoneticPr fontId="1" type="noConversion"/>
  </si>
  <si>
    <t>媒体到达日午餐</t>
    <phoneticPr fontId="1" type="noConversion"/>
  </si>
  <si>
    <t>午餐饮料</t>
    <phoneticPr fontId="1" type="noConversion"/>
  </si>
  <si>
    <t>工作人员住宿</t>
    <phoneticPr fontId="1" type="noConversion"/>
  </si>
  <si>
    <t>舟山酒店尾款</t>
    <phoneticPr fontId="1" type="noConversion"/>
  </si>
  <si>
    <t>陪车信封餐费部分</t>
    <phoneticPr fontId="1" type="noConversion"/>
  </si>
  <si>
    <t>客户报销</t>
    <phoneticPr fontId="1" type="noConversion"/>
  </si>
  <si>
    <t>工程师盒饭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</si>
</sst>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2"/>
  <sheetViews>
    <sheetView tabSelected="1" topLeftCell="A10" zoomScale="80" zoomScaleNormal="80" workbookViewId="0">
      <selection activeCell="I17" sqref="I14:I1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3.33203125" style="29" bestFit="1" customWidth="1"/>
    <col min="4" max="4" width="10.6640625" bestFit="1" customWidth="1"/>
    <col min="5" max="5" width="14.6640625" bestFit="1" customWidth="1"/>
    <col min="6" max="6" width="14.21875" customWidth="1"/>
    <col min="7" max="7" width="12.88671875" customWidth="1"/>
    <col min="8" max="8" width="13.88671875" customWidth="1"/>
    <col min="9" max="9" width="26.6640625" customWidth="1"/>
    <col min="10" max="10" width="39.44140625" customWidth="1"/>
  </cols>
  <sheetData>
    <row r="2" spans="1:12" ht="21" customHeight="1" x14ac:dyDescent="0.25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 x14ac:dyDescent="0.25">
      <c r="H4" s="67" t="s">
        <v>89</v>
      </c>
      <c r="I4" s="65"/>
      <c r="J4" s="65" t="s">
        <v>90</v>
      </c>
    </row>
    <row r="5" spans="1:12" ht="21" customHeight="1" x14ac:dyDescent="0.25">
      <c r="H5" s="66"/>
      <c r="I5" s="66"/>
      <c r="J5" s="66"/>
    </row>
    <row r="6" spans="1:12" ht="21" customHeight="1" x14ac:dyDescent="0.25">
      <c r="A6" s="86" t="s">
        <v>48</v>
      </c>
      <c r="B6" s="71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1" t="s">
        <v>6</v>
      </c>
    </row>
    <row r="7" spans="1:12" ht="21" customHeight="1" x14ac:dyDescent="0.25">
      <c r="A7" s="86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25">
      <c r="A8" s="79">
        <v>1</v>
      </c>
      <c r="B8" s="80" t="s">
        <v>2</v>
      </c>
      <c r="C8" s="51">
        <v>500</v>
      </c>
      <c r="D8" s="52">
        <v>30</v>
      </c>
      <c r="E8" s="51">
        <f>C8*D8</f>
        <v>15000</v>
      </c>
      <c r="F8" s="36">
        <v>0</v>
      </c>
      <c r="G8" s="36">
        <v>0</v>
      </c>
      <c r="H8" s="36">
        <f t="shared" ref="H8:H47" si="0">F8+G8</f>
        <v>0</v>
      </c>
      <c r="I8" s="2"/>
      <c r="J8" s="72" t="s">
        <v>75</v>
      </c>
    </row>
    <row r="9" spans="1:12" ht="21" customHeight="1" x14ac:dyDescent="0.25">
      <c r="A9" s="79"/>
      <c r="B9" s="80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 x14ac:dyDescent="0.25">
      <c r="A10" s="79"/>
      <c r="B10" s="80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 x14ac:dyDescent="0.25">
      <c r="A11" s="79"/>
      <c r="B11" s="80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 x14ac:dyDescent="0.25">
      <c r="A12" s="79"/>
      <c r="B12" s="80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 x14ac:dyDescent="0.25">
      <c r="A13" s="34"/>
      <c r="B13" s="30" t="s">
        <v>50</v>
      </c>
      <c r="C13" s="37">
        <f>SUM(C8)</f>
        <v>500</v>
      </c>
      <c r="D13" s="37">
        <f>SUM(D8)</f>
        <v>30</v>
      </c>
      <c r="E13" s="37">
        <f>SUM(E8)</f>
        <v>15000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 x14ac:dyDescent="0.25">
      <c r="A14" s="53">
        <v>2</v>
      </c>
      <c r="B14" s="55" t="s">
        <v>51</v>
      </c>
      <c r="C14" s="57">
        <v>200</v>
      </c>
      <c r="D14" s="53">
        <v>60</v>
      </c>
      <c r="E14" s="57">
        <f t="shared" ref="E14:E47" si="2">C14*D14</f>
        <v>12000</v>
      </c>
      <c r="F14" s="36">
        <v>89.5</v>
      </c>
      <c r="G14" s="36">
        <v>0</v>
      </c>
      <c r="H14" s="36">
        <f t="shared" si="0"/>
        <v>89.5</v>
      </c>
      <c r="I14" s="2" t="s">
        <v>94</v>
      </c>
      <c r="J14" s="59" t="s">
        <v>67</v>
      </c>
    </row>
    <row r="15" spans="1:12" ht="21" customHeight="1" x14ac:dyDescent="0.25">
      <c r="A15" s="54"/>
      <c r="B15" s="56"/>
      <c r="C15" s="58"/>
      <c r="D15" s="54"/>
      <c r="E15" s="58"/>
      <c r="F15" s="36">
        <v>105.27</v>
      </c>
      <c r="G15" s="36">
        <v>0</v>
      </c>
      <c r="H15" s="36">
        <f t="shared" ref="H15" si="3">F15+G15</f>
        <v>105.27</v>
      </c>
      <c r="I15" s="2" t="s">
        <v>95</v>
      </c>
      <c r="J15" s="60"/>
    </row>
    <row r="16" spans="1:12" s="31" customFormat="1" ht="21" customHeight="1" x14ac:dyDescent="0.25">
      <c r="A16" s="34"/>
      <c r="B16" s="30" t="s">
        <v>52</v>
      </c>
      <c r="C16" s="37">
        <f>SUM(C14)</f>
        <v>200</v>
      </c>
      <c r="D16" s="37">
        <v>60</v>
      </c>
      <c r="E16" s="37">
        <f>SUM(E14)</f>
        <v>12000</v>
      </c>
      <c r="F16" s="37">
        <f>SUM(F14:F15)</f>
        <v>194.76999999999998</v>
      </c>
      <c r="G16" s="37">
        <f>SUM(G14:G15)</f>
        <v>0</v>
      </c>
      <c r="H16" s="37">
        <f>SUM(H14:H15)</f>
        <v>194.76999999999998</v>
      </c>
      <c r="I16" s="35"/>
      <c r="J16" s="61"/>
    </row>
    <row r="17" spans="1:10" ht="21" customHeight="1" x14ac:dyDescent="0.25">
      <c r="A17" s="79">
        <v>3</v>
      </c>
      <c r="B17" s="80" t="s">
        <v>53</v>
      </c>
      <c r="C17" s="51">
        <v>0</v>
      </c>
      <c r="D17" s="52"/>
      <c r="E17" s="51">
        <f t="shared" si="2"/>
        <v>0</v>
      </c>
      <c r="F17" s="36">
        <v>424</v>
      </c>
      <c r="G17" s="36">
        <v>0</v>
      </c>
      <c r="H17" s="36">
        <f t="shared" si="0"/>
        <v>424</v>
      </c>
      <c r="I17" s="2" t="s">
        <v>101</v>
      </c>
      <c r="J17" s="62" t="s">
        <v>68</v>
      </c>
    </row>
    <row r="18" spans="1:10" ht="21" customHeight="1" x14ac:dyDescent="0.25">
      <c r="A18" s="79"/>
      <c r="B18" s="80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 x14ac:dyDescent="0.25">
      <c r="A19" s="79"/>
      <c r="B19" s="80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 x14ac:dyDescent="0.25">
      <c r="A20" s="79"/>
      <c r="B20" s="80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424</v>
      </c>
      <c r="G21" s="37">
        <f t="shared" ref="G21:H21" si="5">SUM(G17:G20)</f>
        <v>0</v>
      </c>
      <c r="H21" s="37">
        <f t="shared" si="5"/>
        <v>424</v>
      </c>
      <c r="I21" s="35"/>
      <c r="J21" s="64"/>
    </row>
    <row r="22" spans="1:10" ht="21" customHeight="1" x14ac:dyDescent="0.25">
      <c r="A22" s="79">
        <v>4</v>
      </c>
      <c r="B22" s="80" t="s">
        <v>4</v>
      </c>
      <c r="C22" s="51">
        <v>200</v>
      </c>
      <c r="D22" s="52">
        <v>30</v>
      </c>
      <c r="E22" s="51">
        <f t="shared" si="2"/>
        <v>6000</v>
      </c>
      <c r="F22" s="36">
        <v>9326</v>
      </c>
      <c r="G22" s="36">
        <v>0</v>
      </c>
      <c r="H22" s="36">
        <v>9326</v>
      </c>
      <c r="I22" s="2" t="s">
        <v>96</v>
      </c>
      <c r="J22" s="62" t="s">
        <v>69</v>
      </c>
    </row>
    <row r="23" spans="1:10" ht="21" customHeight="1" x14ac:dyDescent="0.25">
      <c r="A23" s="79"/>
      <c r="B23" s="80"/>
      <c r="C23" s="51"/>
      <c r="D23" s="52"/>
      <c r="E23" s="51"/>
      <c r="F23" s="36">
        <v>144</v>
      </c>
      <c r="G23" s="36">
        <v>0</v>
      </c>
      <c r="H23" s="36">
        <f t="shared" si="0"/>
        <v>144</v>
      </c>
      <c r="I23" s="2" t="s">
        <v>97</v>
      </c>
      <c r="J23" s="63"/>
    </row>
    <row r="24" spans="1:10" s="31" customFormat="1" ht="21" customHeight="1" x14ac:dyDescent="0.25">
      <c r="A24" s="34"/>
      <c r="B24" s="30" t="s">
        <v>55</v>
      </c>
      <c r="C24" s="37">
        <f>SUM(C22)</f>
        <v>200</v>
      </c>
      <c r="D24" s="37">
        <f t="shared" ref="D24:E24" si="6">SUM(D22)</f>
        <v>30</v>
      </c>
      <c r="E24" s="37">
        <f t="shared" si="6"/>
        <v>6000</v>
      </c>
      <c r="F24" s="37">
        <f>SUM(F22:F23)</f>
        <v>9470</v>
      </c>
      <c r="G24" s="37">
        <f t="shared" ref="G24" si="7">SUM(G22:G23)</f>
        <v>0</v>
      </c>
      <c r="H24" s="37">
        <f>SUM(H22:H23)</f>
        <v>9470</v>
      </c>
      <c r="I24" s="35"/>
      <c r="J24" s="64"/>
    </row>
    <row r="25" spans="1:10" ht="21" customHeight="1" x14ac:dyDescent="0.25">
      <c r="A25" s="53">
        <v>5</v>
      </c>
      <c r="B25" s="55" t="s">
        <v>56</v>
      </c>
      <c r="C25" s="57">
        <v>1000</v>
      </c>
      <c r="D25" s="53">
        <v>2</v>
      </c>
      <c r="E25" s="57">
        <f t="shared" si="2"/>
        <v>2000</v>
      </c>
      <c r="F25" s="36">
        <v>0</v>
      </c>
      <c r="G25" s="36">
        <v>0</v>
      </c>
      <c r="H25" s="36">
        <f t="shared" si="0"/>
        <v>0</v>
      </c>
      <c r="I25" s="2"/>
      <c r="J25" s="59" t="s">
        <v>70</v>
      </c>
    </row>
    <row r="26" spans="1:10" ht="21" customHeight="1" x14ac:dyDescent="0.25">
      <c r="A26" s="74"/>
      <c r="B26" s="82"/>
      <c r="C26" s="73"/>
      <c r="D26" s="74"/>
      <c r="E26" s="73"/>
      <c r="F26" s="50">
        <v>0</v>
      </c>
      <c r="G26" s="50">
        <v>0</v>
      </c>
      <c r="H26" s="50">
        <f t="shared" si="0"/>
        <v>0</v>
      </c>
      <c r="I26" s="2"/>
      <c r="J26" s="60"/>
    </row>
    <row r="27" spans="1:10" ht="21" customHeight="1" x14ac:dyDescent="0.25">
      <c r="A27" s="74"/>
      <c r="B27" s="82"/>
      <c r="C27" s="73"/>
      <c r="D27" s="74"/>
      <c r="E27" s="73"/>
      <c r="F27" s="50">
        <v>0</v>
      </c>
      <c r="G27" s="50">
        <v>0</v>
      </c>
      <c r="H27" s="50">
        <f t="shared" si="0"/>
        <v>0</v>
      </c>
      <c r="I27" s="2"/>
      <c r="J27" s="60"/>
    </row>
    <row r="28" spans="1:10" ht="21" customHeight="1" x14ac:dyDescent="0.25">
      <c r="A28" s="54"/>
      <c r="B28" s="56"/>
      <c r="C28" s="58"/>
      <c r="D28" s="54"/>
      <c r="E28" s="58"/>
      <c r="F28" s="36">
        <v>0</v>
      </c>
      <c r="G28" s="50">
        <v>0</v>
      </c>
      <c r="H28" s="50">
        <f t="shared" si="0"/>
        <v>0</v>
      </c>
      <c r="I28" s="2"/>
      <c r="J28" s="60"/>
    </row>
    <row r="29" spans="1:10" s="31" customFormat="1" ht="21" customHeight="1" x14ac:dyDescent="0.25">
      <c r="A29" s="34"/>
      <c r="B29" s="30" t="s">
        <v>61</v>
      </c>
      <c r="C29" s="37">
        <f>SUM(C25)</f>
        <v>1000</v>
      </c>
      <c r="D29" s="37">
        <f t="shared" ref="D29:E29" si="8">SUM(D25)</f>
        <v>2</v>
      </c>
      <c r="E29" s="37">
        <f t="shared" si="8"/>
        <v>2000</v>
      </c>
      <c r="F29" s="37">
        <f>SUM(F25:F28)</f>
        <v>0</v>
      </c>
      <c r="G29" s="37">
        <f>SUM(G25:G28)</f>
        <v>0</v>
      </c>
      <c r="H29" s="37">
        <f t="shared" ref="H29" si="9">SUM(H25:H28)</f>
        <v>0</v>
      </c>
      <c r="I29" s="35"/>
      <c r="J29" s="61"/>
    </row>
    <row r="30" spans="1:10" ht="21" customHeight="1" x14ac:dyDescent="0.25">
      <c r="A30" s="79">
        <v>6</v>
      </c>
      <c r="B30" s="80" t="s">
        <v>57</v>
      </c>
      <c r="C30" s="51">
        <v>0</v>
      </c>
      <c r="D30" s="52"/>
      <c r="E30" s="51">
        <f t="shared" si="2"/>
        <v>0</v>
      </c>
      <c r="F30" s="36">
        <v>0</v>
      </c>
      <c r="G30" s="36">
        <v>0</v>
      </c>
      <c r="H30" s="36">
        <f t="shared" si="0"/>
        <v>0</v>
      </c>
      <c r="I30" s="2"/>
      <c r="J30" s="59" t="s">
        <v>71</v>
      </c>
    </row>
    <row r="31" spans="1:10" ht="21" customHeight="1" x14ac:dyDescent="0.25">
      <c r="A31" s="79"/>
      <c r="B31" s="80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ht="21" customHeight="1" x14ac:dyDescent="0.25">
      <c r="A32" s="79"/>
      <c r="B32" s="80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63"/>
    </row>
    <row r="33" spans="1:10" ht="21" customHeight="1" x14ac:dyDescent="0.25">
      <c r="A33" s="79"/>
      <c r="B33" s="80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s="31" customFormat="1" ht="21" customHeight="1" x14ac:dyDescent="0.25">
      <c r="A34" s="34"/>
      <c r="B34" s="30" t="s">
        <v>62</v>
      </c>
      <c r="C34" s="37">
        <f>SUM(C30)</f>
        <v>0</v>
      </c>
      <c r="D34" s="37">
        <f t="shared" ref="D34:E34" si="10">SUM(D30)</f>
        <v>0</v>
      </c>
      <c r="E34" s="37">
        <f t="shared" si="10"/>
        <v>0</v>
      </c>
      <c r="F34" s="37">
        <f>SUM(F30:F33)</f>
        <v>0</v>
      </c>
      <c r="G34" s="37">
        <f t="shared" ref="G34" si="11">SUM(G30:G33)</f>
        <v>0</v>
      </c>
      <c r="H34" s="37">
        <f>SUM(H30:H33)</f>
        <v>0</v>
      </c>
      <c r="I34" s="35"/>
      <c r="J34" s="64"/>
    </row>
    <row r="35" spans="1:10" ht="21" customHeight="1" x14ac:dyDescent="0.25">
      <c r="A35" s="79">
        <v>7</v>
      </c>
      <c r="B35" s="80" t="s">
        <v>58</v>
      </c>
      <c r="C35" s="51">
        <v>0</v>
      </c>
      <c r="D35" s="52">
        <v>0</v>
      </c>
      <c r="E35" s="51">
        <f t="shared" si="2"/>
        <v>0</v>
      </c>
      <c r="F35" s="36">
        <v>0</v>
      </c>
      <c r="G35" s="36">
        <v>0</v>
      </c>
      <c r="H35" s="36">
        <f t="shared" si="0"/>
        <v>0</v>
      </c>
      <c r="I35" s="2"/>
      <c r="J35" s="68"/>
    </row>
    <row r="36" spans="1:10" ht="21" customHeight="1" x14ac:dyDescent="0.25">
      <c r="A36" s="79"/>
      <c r="B36" s="80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79"/>
      <c r="B37" s="80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ht="21" customHeight="1" x14ac:dyDescent="0.25">
      <c r="A38" s="79"/>
      <c r="B38" s="80"/>
      <c r="C38" s="51"/>
      <c r="D38" s="52"/>
      <c r="E38" s="51"/>
      <c r="F38" s="36">
        <v>0</v>
      </c>
      <c r="G38" s="36">
        <v>0</v>
      </c>
      <c r="H38" s="36">
        <f t="shared" si="0"/>
        <v>0</v>
      </c>
      <c r="I38" s="2"/>
      <c r="J38" s="69"/>
    </row>
    <row r="39" spans="1:10" s="31" customFormat="1" ht="21" customHeight="1" x14ac:dyDescent="0.25">
      <c r="A39" s="34"/>
      <c r="B39" s="30" t="s">
        <v>63</v>
      </c>
      <c r="C39" s="37">
        <f>SUM(C35)</f>
        <v>0</v>
      </c>
      <c r="D39" s="37">
        <f t="shared" ref="D39:E39" si="12">SUM(D35)</f>
        <v>0</v>
      </c>
      <c r="E39" s="37">
        <f t="shared" si="12"/>
        <v>0</v>
      </c>
      <c r="F39" s="37">
        <f>SUM(F35:F38)</f>
        <v>0</v>
      </c>
      <c r="G39" s="37">
        <f t="shared" ref="G39:H39" si="13">SUM(G35:G38)</f>
        <v>0</v>
      </c>
      <c r="H39" s="37">
        <f t="shared" si="13"/>
        <v>0</v>
      </c>
      <c r="I39" s="35"/>
      <c r="J39" s="70"/>
    </row>
    <row r="40" spans="1:10" ht="21" customHeight="1" x14ac:dyDescent="0.25">
      <c r="A40" s="79">
        <v>8</v>
      </c>
      <c r="B40" s="80" t="s">
        <v>3</v>
      </c>
      <c r="C40" s="51">
        <v>0</v>
      </c>
      <c r="D40" s="52"/>
      <c r="E40" s="51">
        <f t="shared" si="2"/>
        <v>0</v>
      </c>
      <c r="F40" s="36">
        <v>0</v>
      </c>
      <c r="G40" s="36">
        <v>0</v>
      </c>
      <c r="H40" s="36">
        <f t="shared" si="0"/>
        <v>0</v>
      </c>
      <c r="I40" s="2"/>
      <c r="J40" s="62" t="s">
        <v>72</v>
      </c>
    </row>
    <row r="41" spans="1:10" ht="21" customHeight="1" x14ac:dyDescent="0.25">
      <c r="A41" s="79"/>
      <c r="B41" s="80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63"/>
    </row>
    <row r="42" spans="1:10" s="31" customFormat="1" ht="21" customHeight="1" x14ac:dyDescent="0.25">
      <c r="A42" s="34"/>
      <c r="B42" s="30" t="s">
        <v>59</v>
      </c>
      <c r="C42" s="37">
        <f>SUM(C40)</f>
        <v>0</v>
      </c>
      <c r="D42" s="37">
        <f t="shared" ref="D42:E42" si="14">SUM(D40)</f>
        <v>0</v>
      </c>
      <c r="E42" s="37">
        <f t="shared" si="14"/>
        <v>0</v>
      </c>
      <c r="F42" s="37">
        <f>SUM(F40:F41)</f>
        <v>0</v>
      </c>
      <c r="G42" s="37">
        <f t="shared" ref="G42:H42" si="15">SUM(G40:G41)</f>
        <v>0</v>
      </c>
      <c r="H42" s="37">
        <f t="shared" si="15"/>
        <v>0</v>
      </c>
      <c r="I42" s="35"/>
      <c r="J42" s="64"/>
    </row>
    <row r="43" spans="1:10" ht="21" customHeight="1" x14ac:dyDescent="0.25">
      <c r="A43" s="79">
        <v>9</v>
      </c>
      <c r="B43" s="80" t="s">
        <v>60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59" t="s">
        <v>73</v>
      </c>
    </row>
    <row r="44" spans="1:10" ht="21" customHeight="1" x14ac:dyDescent="0.25">
      <c r="A44" s="79"/>
      <c r="B44" s="80"/>
      <c r="C44" s="51"/>
      <c r="D44" s="52"/>
      <c r="E44" s="51"/>
      <c r="F44" s="36">
        <v>0</v>
      </c>
      <c r="G44" s="36">
        <v>0</v>
      </c>
      <c r="H44" s="36">
        <f t="shared" si="0"/>
        <v>0</v>
      </c>
      <c r="I44" s="2"/>
      <c r="J44" s="60"/>
    </row>
    <row r="45" spans="1:10" ht="21" customHeight="1" x14ac:dyDescent="0.25">
      <c r="A45" s="79"/>
      <c r="B45" s="80"/>
      <c r="C45" s="51"/>
      <c r="D45" s="52"/>
      <c r="E45" s="51"/>
      <c r="F45" s="36">
        <v>0</v>
      </c>
      <c r="G45" s="36">
        <v>0</v>
      </c>
      <c r="H45" s="36">
        <f t="shared" si="0"/>
        <v>0</v>
      </c>
      <c r="I45" s="2"/>
      <c r="J45" s="60"/>
    </row>
    <row r="46" spans="1:10" s="31" customFormat="1" ht="21" customHeight="1" x14ac:dyDescent="0.25">
      <c r="A46" s="34"/>
      <c r="B46" s="30" t="s">
        <v>64</v>
      </c>
      <c r="C46" s="37">
        <f>SUM(C43)</f>
        <v>0</v>
      </c>
      <c r="D46" s="37">
        <f t="shared" ref="D46:E46" si="16">SUM(D43)</f>
        <v>0</v>
      </c>
      <c r="E46" s="37">
        <f t="shared" si="16"/>
        <v>0</v>
      </c>
      <c r="F46" s="37">
        <f>SUM(F43:F45)</f>
        <v>0</v>
      </c>
      <c r="G46" s="37">
        <f t="shared" ref="G46:H46" si="17">SUM(G43:G45)</f>
        <v>0</v>
      </c>
      <c r="H46" s="37">
        <f t="shared" si="17"/>
        <v>0</v>
      </c>
      <c r="I46" s="35"/>
      <c r="J46" s="61"/>
    </row>
    <row r="47" spans="1:10" ht="21" customHeight="1" x14ac:dyDescent="0.25">
      <c r="A47" s="53">
        <v>10</v>
      </c>
      <c r="B47" s="80" t="s">
        <v>5</v>
      </c>
      <c r="C47" s="51">
        <v>1500</v>
      </c>
      <c r="D47" s="52">
        <v>1</v>
      </c>
      <c r="E47" s="51">
        <f t="shared" si="2"/>
        <v>1500</v>
      </c>
      <c r="F47" s="36">
        <v>258</v>
      </c>
      <c r="G47" s="36">
        <v>0</v>
      </c>
      <c r="H47" s="36">
        <f t="shared" si="0"/>
        <v>258</v>
      </c>
      <c r="I47" s="2" t="s">
        <v>92</v>
      </c>
      <c r="J47" s="68"/>
    </row>
    <row r="48" spans="1:10" ht="21" customHeight="1" x14ac:dyDescent="0.25">
      <c r="A48" s="74"/>
      <c r="B48" s="80"/>
      <c r="C48" s="51"/>
      <c r="D48" s="52"/>
      <c r="E48" s="51"/>
      <c r="F48" s="36">
        <v>325.3</v>
      </c>
      <c r="G48" s="36">
        <v>0</v>
      </c>
      <c r="H48" s="36">
        <f t="shared" ref="H48:H53" si="18">F48+G48</f>
        <v>325.3</v>
      </c>
      <c r="I48" s="2" t="s">
        <v>93</v>
      </c>
      <c r="J48" s="69"/>
    </row>
    <row r="49" spans="1:10" ht="21" customHeight="1" x14ac:dyDescent="0.25">
      <c r="A49" s="74"/>
      <c r="B49" s="80"/>
      <c r="C49" s="51"/>
      <c r="D49" s="52"/>
      <c r="E49" s="51"/>
      <c r="F49" s="36">
        <v>326.5</v>
      </c>
      <c r="G49" s="36">
        <v>0</v>
      </c>
      <c r="H49" s="36">
        <f t="shared" si="18"/>
        <v>326.5</v>
      </c>
      <c r="I49" s="2" t="s">
        <v>102</v>
      </c>
      <c r="J49" s="69"/>
    </row>
    <row r="50" spans="1:10" ht="21" customHeight="1" x14ac:dyDescent="0.25">
      <c r="A50" s="74"/>
      <c r="B50" s="80"/>
      <c r="C50" s="51"/>
      <c r="D50" s="52"/>
      <c r="E50" s="51"/>
      <c r="F50" s="36">
        <v>5150</v>
      </c>
      <c r="G50" s="36">
        <v>0</v>
      </c>
      <c r="H50" s="36">
        <f t="shared" si="18"/>
        <v>5150</v>
      </c>
      <c r="I50" s="2" t="s">
        <v>98</v>
      </c>
      <c r="J50" s="69"/>
    </row>
    <row r="51" spans="1:10" ht="21" customHeight="1" x14ac:dyDescent="0.25">
      <c r="A51" s="74"/>
      <c r="B51" s="80"/>
      <c r="C51" s="51"/>
      <c r="D51" s="52"/>
      <c r="E51" s="51"/>
      <c r="F51" s="36">
        <v>6656</v>
      </c>
      <c r="G51" s="36">
        <v>0</v>
      </c>
      <c r="H51" s="36">
        <f t="shared" si="18"/>
        <v>6656</v>
      </c>
      <c r="I51" s="2" t="s">
        <v>99</v>
      </c>
      <c r="J51" s="69"/>
    </row>
    <row r="52" spans="1:10" ht="21" customHeight="1" x14ac:dyDescent="0.25">
      <c r="A52" s="74"/>
      <c r="B52" s="80"/>
      <c r="C52" s="51"/>
      <c r="D52" s="52"/>
      <c r="E52" s="51"/>
      <c r="F52" s="36">
        <v>6527</v>
      </c>
      <c r="G52" s="36">
        <v>0</v>
      </c>
      <c r="H52" s="36">
        <f t="shared" si="18"/>
        <v>6527</v>
      </c>
      <c r="I52" s="2" t="s">
        <v>100</v>
      </c>
      <c r="J52" s="69"/>
    </row>
    <row r="53" spans="1:10" ht="21" customHeight="1" x14ac:dyDescent="0.25">
      <c r="A53" s="54"/>
      <c r="B53" s="80"/>
      <c r="C53" s="51"/>
      <c r="D53" s="52"/>
      <c r="E53" s="51"/>
      <c r="F53" s="36">
        <v>0</v>
      </c>
      <c r="G53" s="36">
        <v>0</v>
      </c>
      <c r="H53" s="36">
        <f t="shared" si="18"/>
        <v>0</v>
      </c>
      <c r="I53" s="2"/>
      <c r="J53" s="69"/>
    </row>
    <row r="54" spans="1:10" s="31" customFormat="1" ht="21" customHeight="1" x14ac:dyDescent="0.25">
      <c r="A54" s="34"/>
      <c r="B54" s="30" t="s">
        <v>65</v>
      </c>
      <c r="C54" s="37">
        <f>SUM(C47)</f>
        <v>1500</v>
      </c>
      <c r="D54" s="37">
        <f t="shared" ref="D54:E54" si="19">SUM(D47)</f>
        <v>1</v>
      </c>
      <c r="E54" s="37">
        <f t="shared" si="19"/>
        <v>1500</v>
      </c>
      <c r="F54" s="37">
        <f>SUM(F47:F53)</f>
        <v>19242.8</v>
      </c>
      <c r="G54" s="37">
        <f t="shared" ref="G54:H54" si="20">SUM(G47:G53)</f>
        <v>0</v>
      </c>
      <c r="H54" s="37">
        <f t="shared" si="20"/>
        <v>19242.8</v>
      </c>
      <c r="I54" s="35"/>
      <c r="J54" s="70"/>
    </row>
    <row r="55" spans="1:10" ht="21" customHeight="1" x14ac:dyDescent="0.25">
      <c r="A55" s="34"/>
      <c r="B55" s="30" t="s">
        <v>66</v>
      </c>
      <c r="C55" s="37">
        <f>SUM(C54,C46,C42,C39,C34,C29,C24,C21,C16,C13)</f>
        <v>3400</v>
      </c>
      <c r="D55" s="37">
        <f t="shared" ref="D55:H55" si="21">SUM(D54,D46,D42,D39,D34,D29,D24,D21,D16,D13)</f>
        <v>123</v>
      </c>
      <c r="E55" s="37">
        <f t="shared" si="21"/>
        <v>36500</v>
      </c>
      <c r="F55" s="37">
        <f t="shared" si="21"/>
        <v>29331.57</v>
      </c>
      <c r="G55" s="37">
        <f t="shared" si="21"/>
        <v>0</v>
      </c>
      <c r="H55" s="37">
        <f t="shared" si="21"/>
        <v>29331.57</v>
      </c>
      <c r="I55" s="35"/>
      <c r="J55" s="39"/>
    </row>
    <row r="59" spans="1:10" ht="21" customHeight="1" x14ac:dyDescent="0.25">
      <c r="A59" s="77" t="s">
        <v>12</v>
      </c>
      <c r="B59" s="78"/>
      <c r="C59" s="75" t="s">
        <v>13</v>
      </c>
      <c r="D59" s="75"/>
      <c r="E59" s="75" t="s">
        <v>17</v>
      </c>
      <c r="F59" s="75"/>
      <c r="G59" s="75" t="s">
        <v>18</v>
      </c>
      <c r="H59" s="75"/>
      <c r="I59" s="32" t="s">
        <v>14</v>
      </c>
    </row>
    <row r="60" spans="1:10" ht="21" customHeight="1" x14ac:dyDescent="0.25">
      <c r="A60" s="81">
        <f>E55</f>
        <v>36500</v>
      </c>
      <c r="B60" s="76"/>
      <c r="C60" s="76">
        <f>H55</f>
        <v>29331.57</v>
      </c>
      <c r="D60" s="76"/>
      <c r="E60" s="76">
        <f>F55</f>
        <v>29331.57</v>
      </c>
      <c r="F60" s="76"/>
      <c r="G60" s="76">
        <f>G55</f>
        <v>0</v>
      </c>
      <c r="H60" s="76"/>
      <c r="I60" s="33">
        <f>A60-C60</f>
        <v>7168.43</v>
      </c>
    </row>
    <row r="62" spans="1:10" ht="21" customHeight="1" x14ac:dyDescent="0.25">
      <c r="A62" s="40" t="s">
        <v>77</v>
      </c>
      <c r="B62" s="41" t="s">
        <v>91</v>
      </c>
      <c r="C62" s="42" t="s">
        <v>78</v>
      </c>
      <c r="D62" s="40"/>
      <c r="E62" s="40" t="s">
        <v>79</v>
      </c>
      <c r="F62" s="40"/>
      <c r="G62" s="40" t="s">
        <v>80</v>
      </c>
      <c r="H62" s="40"/>
      <c r="I62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30:B33"/>
    <mergeCell ref="B35:B38"/>
    <mergeCell ref="B40:B41"/>
    <mergeCell ref="B25:B28"/>
    <mergeCell ref="A17:A20"/>
    <mergeCell ref="A22:A23"/>
    <mergeCell ref="A30:A33"/>
    <mergeCell ref="A35:A38"/>
    <mergeCell ref="A40:A41"/>
    <mergeCell ref="A25:A28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0"/>
    <mergeCell ref="E17:E20"/>
    <mergeCell ref="D17:D20"/>
    <mergeCell ref="D22:D23"/>
    <mergeCell ref="C25:C28"/>
    <mergeCell ref="D25:D28"/>
    <mergeCell ref="E25:E28"/>
    <mergeCell ref="C22:C23"/>
    <mergeCell ref="E22:E23"/>
    <mergeCell ref="J14:J16"/>
    <mergeCell ref="J40:J42"/>
    <mergeCell ref="J4:J5"/>
    <mergeCell ref="H4:I5"/>
    <mergeCell ref="J47:J54"/>
    <mergeCell ref="J17:J21"/>
    <mergeCell ref="J6:J7"/>
    <mergeCell ref="J8:J13"/>
    <mergeCell ref="J22:J24"/>
    <mergeCell ref="J35:J39"/>
    <mergeCell ref="J43:J46"/>
    <mergeCell ref="J25:J29"/>
    <mergeCell ref="J30:J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ht="13.5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81</v>
      </c>
      <c r="I8" s="49"/>
      <c r="J8" s="107"/>
      <c r="K8" s="108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 x14ac:dyDescent="0.25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 x14ac:dyDescent="0.25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 x14ac:dyDescent="0.25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 x14ac:dyDescent="0.25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 x14ac:dyDescent="0.25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 x14ac:dyDescent="0.15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81</v>
      </c>
      <c r="I31" s="49"/>
      <c r="J31" s="107">
        <f>J8</f>
        <v>0</v>
      </c>
      <c r="K31" s="108"/>
    </row>
    <row r="32" spans="1:11" ht="20.100000000000001" customHeight="1" x14ac:dyDescent="0.25"/>
    <row r="33" spans="2:11" ht="20.100000000000001" customHeight="1" x14ac:dyDescent="0.25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 x14ac:dyDescent="0.25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 x14ac:dyDescent="0.25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 x14ac:dyDescent="0.25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 x14ac:dyDescent="0.25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2019-11-21T08:55:33Z</cp:lastPrinted>
  <dcterms:created xsi:type="dcterms:W3CDTF">2014-04-15T08:52:03Z</dcterms:created>
  <dcterms:modified xsi:type="dcterms:W3CDTF">2019-12-20T09:09:14Z</dcterms:modified>
</cp:coreProperties>
</file>